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1" activeTab="0"/>
  </bookViews>
  <sheets>
    <sheet name="H-historické plachetnice" sheetId="1" r:id="rId1"/>
    <sheet name="REGATA" sheetId="2" r:id="rId2"/>
    <sheet name="List1" sheetId="3" r:id="rId3"/>
  </sheets>
  <definedNames>
    <definedName name="Excel_BuiltIn_Print_Area_1">#REF!</definedName>
    <definedName name="Excel_BuiltIn_Print_Area_1_1">'H-historické plachetnice'!$A$5:$L$31</definedName>
    <definedName name="Excel_BuiltIn_Print_Area_1_1___0">"$#REF!.$A$1:$E$55"</definedName>
    <definedName name="Excel_BuiltIn_Print_Area_1_1_1">#REF!</definedName>
    <definedName name="Excel_BuiltIn_Print_Area_1_1_1_1">'H-historické plachetnice'!$AI$6:$AN$31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2">#REF!</definedName>
    <definedName name="Excel_BuiltIn_Print_Area_2_1">#REF!</definedName>
    <definedName name="Excel_BuiltIn_Print_Area_2_1___0">#REF!</definedName>
    <definedName name="Excel_BuiltIn_Print_Area_2_1_1">'H-historické plachetnice'!$B$3:$AN$31</definedName>
    <definedName name="Excel_BuiltIn_Print_Area_2_1_1_1">#REF!</definedName>
    <definedName name="Excel_BuiltIn_Print_Area_2_1_1_1_1">'H-historické plachetnice'!$B$2:$AN$32</definedName>
    <definedName name="Excel_BuiltIn_Print_Area_2_1_1_1_1_1">#REF!</definedName>
    <definedName name="Excel_BuiltIn_Print_Area_2_1_1_1_1_11">"$#REF!.$A$1:$AA$21"</definedName>
    <definedName name="Excel_BuiltIn_Print_Area_2_1_1_1_1_1_1">"$#REF!.$A$1:$U$31"</definedName>
    <definedName name="Excel_BuiltIn_Print_Area_3">#REF!</definedName>
    <definedName name="Excel_BuiltIn_Print_Area_3_1">"$#REF!.$A$1:$AA$29"</definedName>
    <definedName name="Excel_BuiltIn_Print_Area_3_1_1">"$#REF!.$A$1:$U$34"</definedName>
    <definedName name="Excel_BuiltIn_Print_Area_4_1">"$#REF!.$A$1:$M$30"</definedName>
    <definedName name="Excel_BuiltIn_Print_Area_4_1_1">"$#REF!.$A$1:$U$32"</definedName>
    <definedName name="Excel_BuiltIn_Print_Area_5_1">"$#REF!.$A$1:$U$31"</definedName>
    <definedName name="_xlnm.Print_Area" localSheetId="0">'H-historické plachetnice'!$A$1:$AG$31</definedName>
  </definedNames>
  <calcPr fullCalcOnLoad="1"/>
</workbook>
</file>

<file path=xl/sharedStrings.xml><?xml version="1.0" encoding="utf-8"?>
<sst xmlns="http://schemas.openxmlformats.org/spreadsheetml/2006/main" count="158" uniqueCount="122">
  <si>
    <t xml:space="preserve">Výsledková listina </t>
  </si>
  <si>
    <t>H</t>
  </si>
  <si>
    <t>Místo konání :</t>
  </si>
  <si>
    <t>Datum konání :</t>
  </si>
  <si>
    <t>Poř.</t>
  </si>
  <si>
    <t>Přijmení a jméno</t>
  </si>
  <si>
    <t>Licence</t>
  </si>
  <si>
    <t>Klub</t>
  </si>
  <si>
    <t>Jméno modelu</t>
  </si>
  <si>
    <t>Měřítko</t>
  </si>
  <si>
    <t>LWL</t>
  </si>
  <si>
    <t>S</t>
  </si>
  <si>
    <t>V</t>
  </si>
  <si>
    <t>R</t>
  </si>
  <si>
    <t xml:space="preserve"> </t>
  </si>
  <si>
    <t>Skutečně dosažené časy v jednotlivých jízdách soutěž 6 jízd</t>
  </si>
  <si>
    <t>Čas  dosažený</t>
  </si>
  <si>
    <t>Čas výsledný</t>
  </si>
  <si>
    <t>[m]</t>
  </si>
  <si>
    <t>[m2]</t>
  </si>
  <si>
    <t>[kg]</t>
  </si>
  <si>
    <t>min</t>
  </si>
  <si>
    <t>sec</t>
  </si>
  <si>
    <t>T1</t>
  </si>
  <si>
    <t>T2</t>
  </si>
  <si>
    <t>T3</t>
  </si>
  <si>
    <t>T4</t>
  </si>
  <si>
    <t>T5</t>
  </si>
  <si>
    <t>T6</t>
  </si>
  <si>
    <t>Mrákota Josef</t>
  </si>
  <si>
    <t>168-027</t>
  </si>
  <si>
    <t>Jolie Brise</t>
  </si>
  <si>
    <t>1:14</t>
  </si>
  <si>
    <t>Mrákotová Lenka</t>
  </si>
  <si>
    <t>168-046</t>
  </si>
  <si>
    <t>131-022</t>
  </si>
  <si>
    <t>1:12</t>
  </si>
  <si>
    <t>1:15</t>
  </si>
  <si>
    <t>Kopecký Zdeněk</t>
  </si>
  <si>
    <t xml:space="preserve">Dorian Gray </t>
  </si>
  <si>
    <t>Dvořák Milan</t>
  </si>
  <si>
    <t>Výsledky sestavil:</t>
  </si>
  <si>
    <t>1)</t>
  </si>
  <si>
    <t>Do tabulky se zapíší minuty a sec. V jednotlivých jízdách. Přepočet na skutečný čas se provede automaticky.</t>
  </si>
  <si>
    <t>Poznámky:</t>
  </si>
  <si>
    <t>2)</t>
  </si>
  <si>
    <t>Z parametrů lodě je nutno vyplnit sloupec I,  LWL nutno zadat v metrech. Výpočet ratingu se provede automaticky.</t>
  </si>
  <si>
    <t>3)</t>
  </si>
  <si>
    <t>V případě vynechání nebo nedokončení jízdy v čase nutno zapsat do sloupců označených T1 až T6 číslici 9999 pro danou jízdu</t>
  </si>
  <si>
    <t>4)</t>
  </si>
  <si>
    <t>Výpočet je nastaven tak, že odečítá nejhorší čas soutěžního dne, tedy z prních třech jíd a druhých třech jízd.</t>
  </si>
  <si>
    <t>5)</t>
  </si>
  <si>
    <t>Pořadí se provede setříděním vzestupně podle sloupce čas výsledný.</t>
  </si>
  <si>
    <t>REGATA</t>
  </si>
  <si>
    <t>Počet kol</t>
  </si>
  <si>
    <t>čas</t>
  </si>
  <si>
    <t>Pořadí</t>
  </si>
  <si>
    <t>Kolín</t>
  </si>
  <si>
    <t>Buňkov</t>
  </si>
  <si>
    <t>Bluenosse</t>
  </si>
  <si>
    <t>1:10</t>
  </si>
  <si>
    <t>Šenekel Michal</t>
  </si>
  <si>
    <t>Mariquita</t>
  </si>
  <si>
    <t>1:18</t>
  </si>
  <si>
    <t>Kroupa Milan</t>
  </si>
  <si>
    <t>Medveděv Michal</t>
  </si>
  <si>
    <t>Šimůnek Karel</t>
  </si>
  <si>
    <t>1:16</t>
  </si>
  <si>
    <t>Mrázek Pavel</t>
  </si>
  <si>
    <t>Proboštov</t>
  </si>
  <si>
    <t>Jablonec</t>
  </si>
  <si>
    <t>Pardubice</t>
  </si>
  <si>
    <t>028-008</t>
  </si>
  <si>
    <t>101-001</t>
  </si>
  <si>
    <t>Bakov</t>
  </si>
  <si>
    <t>316-010</t>
  </si>
  <si>
    <t>Endeavour</t>
  </si>
  <si>
    <t>140-045</t>
  </si>
  <si>
    <t>140-044</t>
  </si>
  <si>
    <t>131-011</t>
  </si>
  <si>
    <t>Halama Libor</t>
  </si>
  <si>
    <t>Pirat II</t>
  </si>
  <si>
    <t>Emler Vratislav</t>
  </si>
  <si>
    <t>Vamarie</t>
  </si>
  <si>
    <t>When and If</t>
  </si>
  <si>
    <t>Walenta René</t>
  </si>
  <si>
    <t>Barracuda</t>
  </si>
  <si>
    <t>Chmelka František</t>
  </si>
  <si>
    <t>Theo</t>
  </si>
  <si>
    <t>131-035</t>
  </si>
  <si>
    <t>1:16,5</t>
  </si>
  <si>
    <t>131-026</t>
  </si>
  <si>
    <t>1:15,5</t>
  </si>
  <si>
    <t>Český Těšín</t>
  </si>
  <si>
    <t>336-003</t>
  </si>
  <si>
    <t>336-005</t>
  </si>
  <si>
    <t>Houska Martin</t>
  </si>
  <si>
    <t>143-001</t>
  </si>
  <si>
    <t>Plzeň</t>
  </si>
  <si>
    <t>Fröja</t>
  </si>
  <si>
    <t>Machichaco</t>
  </si>
  <si>
    <t>Douša Ladislav</t>
  </si>
  <si>
    <t>Písek</t>
  </si>
  <si>
    <t>General Zaruski</t>
  </si>
  <si>
    <t>1:25</t>
  </si>
  <si>
    <t>Šanda Radek</t>
  </si>
  <si>
    <t>Ellen</t>
  </si>
  <si>
    <t>Bláha Vladimír</t>
  </si>
  <si>
    <t>131-047</t>
  </si>
  <si>
    <t>Critter</t>
  </si>
  <si>
    <t>1:24,6</t>
  </si>
  <si>
    <t>1:27</t>
  </si>
  <si>
    <t>079-011</t>
  </si>
  <si>
    <t>Trigger</t>
  </si>
  <si>
    <t xml:space="preserve">Slížek Josef </t>
  </si>
  <si>
    <t>2020/1</t>
  </si>
  <si>
    <t>101-050</t>
  </si>
  <si>
    <t>Bílá Třemešná</t>
  </si>
  <si>
    <t>1:7</t>
  </si>
  <si>
    <t>Strenk Pavel</t>
  </si>
  <si>
    <t>1:24</t>
  </si>
  <si>
    <t>101-048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</si>
</sst>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.000"/>
    <numFmt numFmtId="166" formatCode="0.00000"/>
    <numFmt numFmtId="167" formatCode="#,##0;\-#,##0"/>
    <numFmt numFmtId="168" formatCode="#,##0.000"/>
  </numFmts>
  <fonts count="48">
    <font>
      <sz val="10"/>
      <name val="Arial CE"/>
      <family val="2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8"/>
      <name val="Arial Black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5" xfId="50" applyFont="1" applyFill="1" applyBorder="1" applyAlignment="1">
      <alignment vertical="center"/>
      <protection/>
    </xf>
    <xf numFmtId="0" fontId="0" fillId="0" borderId="25" xfId="50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49" fontId="0" fillId="0" borderId="25" xfId="50" applyNumberFormat="1" applyFont="1" applyFill="1" applyBorder="1" applyAlignment="1">
      <alignment horizontal="left" vertical="center"/>
      <protection/>
    </xf>
    <xf numFmtId="49" fontId="0" fillId="0" borderId="25" xfId="50" applyNumberFormat="1" applyFont="1" applyFill="1" applyBorder="1" applyAlignment="1">
      <alignment horizontal="center" vertical="center"/>
      <protection/>
    </xf>
    <xf numFmtId="164" fontId="1" fillId="0" borderId="25" xfId="49" applyNumberFormat="1" applyFont="1" applyFill="1" applyBorder="1" applyAlignment="1" applyProtection="1">
      <alignment horizontal="center" vertical="center"/>
      <protection locked="0"/>
    </xf>
    <xf numFmtId="166" fontId="0" fillId="0" borderId="26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5" xfId="48" applyFont="1" applyFill="1" applyBorder="1" applyAlignment="1" applyProtection="1">
      <alignment horizontal="left"/>
      <protection locked="0"/>
    </xf>
    <xf numFmtId="0" fontId="0" fillId="35" borderId="25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168" fontId="1" fillId="0" borderId="25" xfId="48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>
      <alignment horizontal="center" vertical="center"/>
    </xf>
    <xf numFmtId="168" fontId="1" fillId="35" borderId="25" xfId="48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" fillId="35" borderId="25" xfId="48" applyFont="1" applyFill="1" applyBorder="1" applyAlignment="1" applyProtection="1">
      <alignment horizontal="left"/>
      <protection locked="0"/>
    </xf>
    <xf numFmtId="0" fontId="1" fillId="35" borderId="25" xfId="48" applyFont="1" applyFill="1" applyBorder="1" applyAlignment="1" applyProtection="1">
      <alignment horizontal="center"/>
      <protection locked="0"/>
    </xf>
    <xf numFmtId="168" fontId="1" fillId="0" borderId="25" xfId="49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/>
    </xf>
    <xf numFmtId="168" fontId="0" fillId="0" borderId="2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2" xfId="0" applyFont="1" applyBorder="1" applyAlignment="1">
      <alignment/>
    </xf>
    <xf numFmtId="14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4" fillId="0" borderId="36" xfId="0" applyFont="1" applyBorder="1" applyAlignment="1">
      <alignment vertical="center"/>
    </xf>
    <xf numFmtId="1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4" xfId="47" applyFont="1" applyFill="1" applyBorder="1" applyAlignment="1">
      <alignment horizontal="center"/>
      <protection/>
    </xf>
    <xf numFmtId="0" fontId="1" fillId="35" borderId="25" xfId="48" applyFont="1" applyFill="1" applyBorder="1" applyAlignment="1" applyProtection="1">
      <alignment horizontal="left" vertical="center"/>
      <protection locked="0"/>
    </xf>
    <xf numFmtId="166" fontId="0" fillId="0" borderId="26" xfId="0" applyNumberFormat="1" applyFont="1" applyBorder="1" applyAlignment="1">
      <alignment/>
    </xf>
    <xf numFmtId="49" fontId="0" fillId="0" borderId="25" xfId="50" applyNumberFormat="1" applyFont="1" applyFill="1" applyBorder="1" applyAlignment="1">
      <alignment vertical="center"/>
      <protection/>
    </xf>
    <xf numFmtId="166" fontId="0" fillId="0" borderId="26" xfId="0" applyNumberFormat="1" applyFont="1" applyBorder="1" applyAlignment="1">
      <alignment/>
    </xf>
    <xf numFmtId="0" fontId="0" fillId="0" borderId="25" xfId="50" applyFont="1" applyFill="1" applyBorder="1" applyAlignment="1">
      <alignment vertical="center"/>
      <protection/>
    </xf>
    <xf numFmtId="49" fontId="0" fillId="0" borderId="25" xfId="50" applyNumberFormat="1" applyFont="1" applyFill="1" applyBorder="1" applyAlignment="1">
      <alignment horizontal="left" vertical="center"/>
      <protection/>
    </xf>
    <xf numFmtId="49" fontId="0" fillId="0" borderId="25" xfId="50" applyNumberFormat="1" applyFont="1" applyFill="1" applyBorder="1" applyAlignment="1">
      <alignment horizontal="center" vertical="center"/>
      <protection/>
    </xf>
    <xf numFmtId="49" fontId="0" fillId="0" borderId="25" xfId="50" applyNumberFormat="1" applyFont="1" applyFill="1" applyBorder="1" applyAlignment="1">
      <alignment vertical="center"/>
      <protection/>
    </xf>
    <xf numFmtId="0" fontId="0" fillId="0" borderId="25" xfId="50" applyFont="1" applyFill="1" applyBorder="1" applyAlignment="1">
      <alignment vertical="center"/>
      <protection/>
    </xf>
    <xf numFmtId="0" fontId="0" fillId="35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" fillId="0" borderId="11" xfId="49" applyNumberFormat="1" applyFont="1" applyFill="1" applyBorder="1" applyAlignment="1" applyProtection="1">
      <alignment horizontal="center" vertical="center"/>
      <protection locked="0"/>
    </xf>
    <xf numFmtId="164" fontId="1" fillId="0" borderId="0" xfId="49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25" xfId="47" applyFill="1" applyBorder="1" applyAlignment="1">
      <alignment horizontal="center" vertical="center"/>
      <protection/>
    </xf>
    <xf numFmtId="0" fontId="0" fillId="0" borderId="25" xfId="47" applyFill="1" applyBorder="1" applyAlignment="1">
      <alignment vertical="center"/>
      <protection/>
    </xf>
    <xf numFmtId="0" fontId="0" fillId="0" borderId="0" xfId="47" applyFill="1" applyBorder="1" applyAlignment="1">
      <alignment horizontal="center" vertical="center"/>
      <protection/>
    </xf>
    <xf numFmtId="0" fontId="0" fillId="0" borderId="25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49" fontId="0" fillId="0" borderId="0" xfId="50" applyNumberFormat="1" applyFont="1" applyFill="1" applyBorder="1" applyAlignment="1">
      <alignment horizontal="left" vertical="center"/>
      <protection/>
    </xf>
    <xf numFmtId="49" fontId="0" fillId="0" borderId="0" xfId="50" applyNumberFormat="1" applyFont="1" applyFill="1" applyBorder="1" applyAlignment="1">
      <alignment horizontal="center" vertical="center"/>
      <protection/>
    </xf>
    <xf numFmtId="0" fontId="0" fillId="0" borderId="25" xfId="47" applyFont="1" applyFill="1" applyBorder="1" applyAlignment="1">
      <alignment vertical="center"/>
      <protection/>
    </xf>
    <xf numFmtId="168" fontId="1" fillId="0" borderId="11" xfId="49" applyNumberFormat="1" applyFont="1" applyFill="1" applyBorder="1" applyAlignment="1" applyProtection="1">
      <alignment horizontal="center" vertical="center"/>
      <protection locked="0"/>
    </xf>
    <xf numFmtId="0" fontId="0" fillId="0" borderId="0" xfId="47" applyFont="1" applyFill="1" applyBorder="1" applyAlignment="1">
      <alignment horizontal="center" vertical="center"/>
      <protection/>
    </xf>
    <xf numFmtId="168" fontId="1" fillId="35" borderId="11" xfId="48" applyNumberFormat="1" applyFont="1" applyFill="1" applyBorder="1" applyAlignment="1" applyProtection="1">
      <alignment horizontal="center"/>
      <protection locked="0"/>
    </xf>
    <xf numFmtId="168" fontId="1" fillId="35" borderId="10" xfId="48" applyNumberFormat="1" applyFont="1" applyFill="1" applyBorder="1" applyAlignment="1" applyProtection="1">
      <alignment horizontal="center"/>
      <protection locked="0"/>
    </xf>
    <xf numFmtId="0" fontId="6" fillId="33" borderId="4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rihlaska_ns_excel95" xfId="48"/>
    <cellStyle name="normální_Regatta_vysl_06_výsledková listina 2008 - 1 soutěž" xfId="49"/>
    <cellStyle name="normální_St_listiny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4">
      <selection activeCell="F32" sqref="F32"/>
    </sheetView>
  </sheetViews>
  <sheetFormatPr defaultColWidth="8.875" defaultRowHeight="12.75"/>
  <cols>
    <col min="1" max="1" width="4.875" style="0" customWidth="1"/>
    <col min="2" max="2" width="4.125" style="0" customWidth="1"/>
    <col min="3" max="3" width="16.75390625" style="0" customWidth="1"/>
    <col min="4" max="4" width="7.75390625" style="0" customWidth="1"/>
    <col min="5" max="5" width="8.875" style="0" customWidth="1"/>
    <col min="6" max="6" width="10.25390625" style="0" customWidth="1"/>
    <col min="7" max="7" width="6.00390625" style="0" customWidth="1"/>
    <col min="8" max="11" width="7.75390625" style="0" customWidth="1"/>
    <col min="12" max="12" width="3.125" style="0" customWidth="1"/>
    <col min="13" max="13" width="6.375" style="0" customWidth="1"/>
    <col min="14" max="14" width="5.125" style="0" customWidth="1"/>
    <col min="15" max="15" width="7.75390625" style="0" customWidth="1"/>
    <col min="16" max="16" width="6.375" style="0" customWidth="1"/>
    <col min="17" max="17" width="4.875" style="0" customWidth="1"/>
    <col min="18" max="18" width="8.125" style="0" customWidth="1"/>
    <col min="19" max="19" width="6.375" style="0" customWidth="1"/>
    <col min="20" max="20" width="4.75390625" style="0" customWidth="1"/>
    <col min="21" max="21" width="8.125" style="0" customWidth="1"/>
    <col min="22" max="22" width="6.375" style="0" customWidth="1"/>
    <col min="23" max="23" width="5.00390625" style="0" customWidth="1"/>
    <col min="24" max="24" width="8.125" style="0" customWidth="1"/>
    <col min="25" max="25" width="6.375" style="0" customWidth="1"/>
    <col min="26" max="26" width="4.625" style="0" customWidth="1"/>
    <col min="27" max="27" width="8.125" style="0" customWidth="1"/>
    <col min="28" max="28" width="6.375" style="0" customWidth="1"/>
    <col min="29" max="29" width="4.75390625" style="0" customWidth="1"/>
    <col min="30" max="30" width="8.125" style="0" customWidth="1"/>
    <col min="31" max="31" width="10.625" style="0" customWidth="1"/>
    <col min="32" max="32" width="10.75390625" style="0" customWidth="1"/>
    <col min="33" max="33" width="6.625" style="0" customWidth="1"/>
    <col min="34" max="34" width="8.875" style="0" customWidth="1"/>
    <col min="35" max="35" width="17.875" style="0" customWidth="1"/>
    <col min="36" max="36" width="7.75390625" style="0" customWidth="1"/>
    <col min="37" max="37" width="7.625" style="0" customWidth="1"/>
    <col min="38" max="39" width="15.25390625" style="0" customWidth="1"/>
    <col min="40" max="42" width="7.625" style="0" customWidth="1"/>
  </cols>
  <sheetData>
    <row r="1" spans="2:14" s="1" customFormat="1" ht="27.75" customHeight="1">
      <c r="B1"/>
      <c r="C1" s="2" t="s">
        <v>0</v>
      </c>
      <c r="D1" s="2"/>
      <c r="E1"/>
      <c r="F1" s="2" t="s">
        <v>1</v>
      </c>
      <c r="G1" s="3"/>
      <c r="H1" s="3"/>
      <c r="I1" s="3"/>
      <c r="J1" s="3"/>
      <c r="K1" s="3"/>
      <c r="L1" s="3"/>
      <c r="M1" s="4"/>
      <c r="N1" s="4"/>
    </row>
    <row r="2" spans="2:17" s="1" customFormat="1" ht="15">
      <c r="B2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4"/>
      <c r="O2" s="4"/>
      <c r="P2" s="4"/>
      <c r="Q2" s="4"/>
    </row>
    <row r="3" spans="2:32" s="1" customFormat="1" ht="20.25">
      <c r="B3" s="6"/>
      <c r="C3" s="7" t="s">
        <v>2</v>
      </c>
      <c r="D3" s="8"/>
      <c r="E3" s="9" t="s">
        <v>58</v>
      </c>
      <c r="F3" s="10"/>
      <c r="G3" s="10"/>
      <c r="H3" s="10"/>
      <c r="I3" s="10"/>
      <c r="J3" s="10"/>
      <c r="K3" s="10"/>
      <c r="L3" s="10"/>
      <c r="M3" s="5"/>
      <c r="N3" s="4"/>
      <c r="O3" s="11"/>
      <c r="P3" s="12"/>
      <c r="Q3" s="12"/>
      <c r="R3" s="10"/>
      <c r="S3" s="10"/>
      <c r="T3" s="10"/>
      <c r="AE3" s="10"/>
      <c r="AF3" s="10"/>
    </row>
    <row r="4" spans="2:42" s="1" customFormat="1" ht="20.25">
      <c r="B4" s="6"/>
      <c r="C4" s="7" t="s">
        <v>3</v>
      </c>
      <c r="D4" s="8"/>
      <c r="E4" s="9" t="s">
        <v>115</v>
      </c>
      <c r="F4" s="10"/>
      <c r="G4" s="10"/>
      <c r="H4" s="10"/>
      <c r="I4" s="10"/>
      <c r="J4" s="10"/>
      <c r="K4" s="10"/>
      <c r="L4" s="10"/>
      <c r="M4" s="12"/>
      <c r="N4" s="11"/>
      <c r="O4" s="11"/>
      <c r="P4" s="11"/>
      <c r="Q4" s="11"/>
      <c r="R4" s="10"/>
      <c r="T4" s="10"/>
      <c r="AI4"/>
      <c r="AJ4"/>
      <c r="AK4"/>
      <c r="AL4"/>
      <c r="AM4"/>
      <c r="AN4"/>
      <c r="AO4"/>
      <c r="AP4"/>
    </row>
    <row r="5" spans="34:43" s="1" customFormat="1" ht="12.75">
      <c r="AH5" s="13"/>
      <c r="AI5"/>
      <c r="AJ5"/>
      <c r="AK5"/>
      <c r="AL5"/>
      <c r="AM5"/>
      <c r="AN5"/>
      <c r="AO5"/>
      <c r="AP5"/>
      <c r="AQ5"/>
    </row>
    <row r="6" spans="2:43" s="1" customFormat="1" ht="12.75" customHeight="1">
      <c r="B6" s="119" t="s">
        <v>4</v>
      </c>
      <c r="C6" s="120" t="s">
        <v>5</v>
      </c>
      <c r="D6" s="120" t="s">
        <v>6</v>
      </c>
      <c r="E6" s="120" t="s">
        <v>7</v>
      </c>
      <c r="F6" s="120" t="s">
        <v>8</v>
      </c>
      <c r="G6" s="114" t="s">
        <v>9</v>
      </c>
      <c r="H6" s="14" t="s">
        <v>10</v>
      </c>
      <c r="I6" s="15" t="s">
        <v>11</v>
      </c>
      <c r="J6" s="16" t="s">
        <v>12</v>
      </c>
      <c r="K6" s="17" t="s">
        <v>13</v>
      </c>
      <c r="L6" s="115" t="s">
        <v>14</v>
      </c>
      <c r="M6" s="116" t="s">
        <v>15</v>
      </c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7" t="s">
        <v>16</v>
      </c>
      <c r="AF6" s="117" t="s">
        <v>17</v>
      </c>
      <c r="AG6" s="118"/>
      <c r="AH6" s="13"/>
      <c r="AI6"/>
      <c r="AJ6"/>
      <c r="AK6"/>
      <c r="AL6"/>
      <c r="AM6"/>
      <c r="AN6"/>
      <c r="AO6"/>
      <c r="AP6"/>
      <c r="AQ6"/>
    </row>
    <row r="7" spans="2:43" s="1" customFormat="1" ht="14.25">
      <c r="B7" s="119"/>
      <c r="C7" s="120"/>
      <c r="D7" s="120"/>
      <c r="E7" s="120"/>
      <c r="F7" s="120"/>
      <c r="G7" s="114"/>
      <c r="H7" s="18" t="s">
        <v>18</v>
      </c>
      <c r="I7" s="19" t="s">
        <v>19</v>
      </c>
      <c r="J7" s="20" t="s">
        <v>20</v>
      </c>
      <c r="K7" s="21"/>
      <c r="L7" s="115"/>
      <c r="M7" s="22" t="s">
        <v>21</v>
      </c>
      <c r="N7" s="22" t="s">
        <v>22</v>
      </c>
      <c r="O7" s="22" t="s">
        <v>23</v>
      </c>
      <c r="P7" s="23" t="s">
        <v>21</v>
      </c>
      <c r="Q7" s="22" t="s">
        <v>22</v>
      </c>
      <c r="R7" s="22" t="s">
        <v>24</v>
      </c>
      <c r="S7" s="23" t="s">
        <v>21</v>
      </c>
      <c r="T7" s="22" t="s">
        <v>22</v>
      </c>
      <c r="U7" s="24" t="s">
        <v>25</v>
      </c>
      <c r="V7" s="22" t="s">
        <v>21</v>
      </c>
      <c r="W7" s="22" t="s">
        <v>22</v>
      </c>
      <c r="X7" s="25" t="s">
        <v>26</v>
      </c>
      <c r="Y7" s="22" t="s">
        <v>21</v>
      </c>
      <c r="Z7" s="22" t="s">
        <v>22</v>
      </c>
      <c r="AA7" s="25" t="s">
        <v>27</v>
      </c>
      <c r="AB7" s="22" t="s">
        <v>21</v>
      </c>
      <c r="AC7" s="22" t="s">
        <v>22</v>
      </c>
      <c r="AD7" s="22" t="s">
        <v>28</v>
      </c>
      <c r="AE7" s="117"/>
      <c r="AF7" s="117"/>
      <c r="AG7" s="118"/>
      <c r="AH7" s="13"/>
      <c r="AI7"/>
      <c r="AJ7"/>
      <c r="AK7"/>
      <c r="AL7"/>
      <c r="AM7"/>
      <c r="AN7"/>
      <c r="AO7"/>
      <c r="AP7"/>
      <c r="AQ7"/>
    </row>
    <row r="8" spans="1:43" s="1" customFormat="1" ht="15" customHeight="1">
      <c r="A8" s="4"/>
      <c r="B8" s="26">
        <v>1</v>
      </c>
      <c r="C8" s="86" t="s">
        <v>61</v>
      </c>
      <c r="D8" s="50" t="s">
        <v>121</v>
      </c>
      <c r="E8" s="79" t="s">
        <v>117</v>
      </c>
      <c r="F8" s="49" t="s">
        <v>62</v>
      </c>
      <c r="G8" s="88" t="s">
        <v>63</v>
      </c>
      <c r="H8" s="32">
        <v>1.217</v>
      </c>
      <c r="I8" s="32">
        <v>1.834</v>
      </c>
      <c r="J8" s="32">
        <v>15.06</v>
      </c>
      <c r="K8" s="33">
        <f aca="true" t="shared" si="0" ref="K8:K21">POWER(H8*0.975,1/3)</f>
        <v>1.0586808676709722</v>
      </c>
      <c r="L8" s="34"/>
      <c r="M8" s="35">
        <v>26</v>
      </c>
      <c r="N8" s="35">
        <v>15</v>
      </c>
      <c r="O8" s="36">
        <f aca="true" t="shared" si="1" ref="O8:O21">M8*60+N8</f>
        <v>1575</v>
      </c>
      <c r="P8" s="35">
        <v>23</v>
      </c>
      <c r="Q8" s="35">
        <v>21</v>
      </c>
      <c r="R8" s="36">
        <f aca="true" t="shared" si="2" ref="R8:R21">P8*60+Q8</f>
        <v>1401</v>
      </c>
      <c r="S8" s="35">
        <v>9999</v>
      </c>
      <c r="T8" s="35">
        <v>0</v>
      </c>
      <c r="U8" s="37">
        <f aca="true" t="shared" si="3" ref="U8:U21">S8*60+T8</f>
        <v>599940</v>
      </c>
      <c r="V8" s="35">
        <v>16</v>
      </c>
      <c r="W8" s="35">
        <v>18</v>
      </c>
      <c r="X8" s="36">
        <f aca="true" t="shared" si="4" ref="X8:X21">V8*60+W8</f>
        <v>978</v>
      </c>
      <c r="Y8" s="35">
        <v>19</v>
      </c>
      <c r="Z8" s="35">
        <v>59</v>
      </c>
      <c r="AA8" s="36">
        <f aca="true" t="shared" si="5" ref="AA8:AA21">Y8*60+Z8</f>
        <v>1199</v>
      </c>
      <c r="AB8" s="35">
        <v>9999</v>
      </c>
      <c r="AC8" s="35">
        <v>0</v>
      </c>
      <c r="AD8" s="38">
        <f aca="true" t="shared" si="6" ref="AD8:AD21">AB8*60+AC8</f>
        <v>599940</v>
      </c>
      <c r="AE8" s="39">
        <f aca="true" t="shared" si="7" ref="AE8:AE21">ROUND(O8+R8+U8+X8+AA8+AD8-MAX(O8,R8,U8)-MAX(X8,AA8,AD8),0)</f>
        <v>5153</v>
      </c>
      <c r="AF8" s="40">
        <f aca="true" t="shared" si="8" ref="AF8:AF21">AE8*K8</f>
        <v>5455.38251110852</v>
      </c>
      <c r="AG8" s="41"/>
      <c r="AH8" s="13"/>
      <c r="AI8"/>
      <c r="AJ8"/>
      <c r="AK8"/>
      <c r="AL8"/>
      <c r="AM8"/>
      <c r="AN8"/>
      <c r="AO8"/>
      <c r="AP8"/>
      <c r="AQ8"/>
    </row>
    <row r="9" spans="1:43" s="1" customFormat="1" ht="15" customHeight="1">
      <c r="A9" s="4"/>
      <c r="B9" s="26">
        <v>2</v>
      </c>
      <c r="C9" s="42" t="s">
        <v>40</v>
      </c>
      <c r="D9" s="91" t="s">
        <v>77</v>
      </c>
      <c r="E9" s="79" t="s">
        <v>57</v>
      </c>
      <c r="F9" s="89" t="s">
        <v>39</v>
      </c>
      <c r="G9" s="44" t="s">
        <v>37</v>
      </c>
      <c r="H9" s="45">
        <v>0.923</v>
      </c>
      <c r="I9" s="45">
        <v>1.325</v>
      </c>
      <c r="J9" s="45">
        <v>11.7</v>
      </c>
      <c r="K9" s="85">
        <f t="shared" si="0"/>
        <v>0.9654625647110465</v>
      </c>
      <c r="L9" s="34"/>
      <c r="M9" s="35">
        <v>36</v>
      </c>
      <c r="N9" s="35">
        <v>0</v>
      </c>
      <c r="O9" s="36">
        <f t="shared" si="1"/>
        <v>2160</v>
      </c>
      <c r="P9" s="35">
        <v>21</v>
      </c>
      <c r="Q9" s="35">
        <v>59</v>
      </c>
      <c r="R9" s="36">
        <f t="shared" si="2"/>
        <v>1319</v>
      </c>
      <c r="S9" s="35">
        <v>9999</v>
      </c>
      <c r="T9" s="35">
        <v>0</v>
      </c>
      <c r="U9" s="37">
        <f t="shared" si="3"/>
        <v>599940</v>
      </c>
      <c r="V9" s="35">
        <v>32</v>
      </c>
      <c r="W9" s="35">
        <v>9</v>
      </c>
      <c r="X9" s="36">
        <f t="shared" si="4"/>
        <v>1929</v>
      </c>
      <c r="Y9" s="35">
        <v>24</v>
      </c>
      <c r="Z9" s="35">
        <v>16</v>
      </c>
      <c r="AA9" s="36">
        <f t="shared" si="5"/>
        <v>1456</v>
      </c>
      <c r="AB9" s="35">
        <v>9999</v>
      </c>
      <c r="AC9" s="35">
        <v>0</v>
      </c>
      <c r="AD9" s="38">
        <f t="shared" si="6"/>
        <v>599940</v>
      </c>
      <c r="AE9" s="39">
        <f t="shared" si="7"/>
        <v>6864</v>
      </c>
      <c r="AF9" s="40">
        <f t="shared" si="8"/>
        <v>6626.935044176624</v>
      </c>
      <c r="AG9" s="41"/>
      <c r="AH9" s="13"/>
      <c r="AI9"/>
      <c r="AJ9"/>
      <c r="AK9"/>
      <c r="AL9"/>
      <c r="AM9"/>
      <c r="AN9"/>
      <c r="AO9"/>
      <c r="AP9"/>
      <c r="AQ9"/>
    </row>
    <row r="10" spans="1:43" s="1" customFormat="1" ht="15" customHeight="1">
      <c r="A10"/>
      <c r="B10" s="26">
        <v>3</v>
      </c>
      <c r="C10" s="27" t="s">
        <v>114</v>
      </c>
      <c r="D10" s="50" t="s">
        <v>72</v>
      </c>
      <c r="E10" s="79" t="s">
        <v>69</v>
      </c>
      <c r="F10" s="50" t="s">
        <v>84</v>
      </c>
      <c r="G10" s="31" t="s">
        <v>92</v>
      </c>
      <c r="H10" s="32">
        <v>0.95</v>
      </c>
      <c r="I10" s="32">
        <v>0.777</v>
      </c>
      <c r="J10" s="32">
        <v>11.18</v>
      </c>
      <c r="K10" s="33">
        <f t="shared" si="0"/>
        <v>0.9747862779414214</v>
      </c>
      <c r="L10" s="34"/>
      <c r="M10" s="35">
        <v>41</v>
      </c>
      <c r="N10" s="35">
        <v>18</v>
      </c>
      <c r="O10" s="36">
        <f t="shared" si="1"/>
        <v>2478</v>
      </c>
      <c r="P10" s="35">
        <v>19</v>
      </c>
      <c r="Q10" s="35">
        <v>58</v>
      </c>
      <c r="R10" s="36">
        <f t="shared" si="2"/>
        <v>1198</v>
      </c>
      <c r="S10" s="35">
        <v>9999</v>
      </c>
      <c r="T10" s="35">
        <v>0</v>
      </c>
      <c r="U10" s="37">
        <f t="shared" si="3"/>
        <v>599940</v>
      </c>
      <c r="V10" s="35">
        <v>29</v>
      </c>
      <c r="W10" s="35">
        <v>4</v>
      </c>
      <c r="X10" s="36">
        <f t="shared" si="4"/>
        <v>1744</v>
      </c>
      <c r="Y10" s="35">
        <v>28</v>
      </c>
      <c r="Z10" s="35">
        <v>27</v>
      </c>
      <c r="AA10" s="36">
        <f t="shared" si="5"/>
        <v>1707</v>
      </c>
      <c r="AB10" s="35">
        <v>9999</v>
      </c>
      <c r="AC10" s="35">
        <v>0</v>
      </c>
      <c r="AD10" s="38">
        <f t="shared" si="6"/>
        <v>599940</v>
      </c>
      <c r="AE10" s="39">
        <f t="shared" si="7"/>
        <v>7127</v>
      </c>
      <c r="AF10" s="40">
        <f t="shared" si="8"/>
        <v>6947.30180288851</v>
      </c>
      <c r="AG10" s="41"/>
      <c r="AH10" s="13"/>
      <c r="AI10"/>
      <c r="AJ10"/>
      <c r="AK10"/>
      <c r="AL10"/>
      <c r="AM10"/>
      <c r="AN10"/>
      <c r="AO10"/>
      <c r="AP10"/>
      <c r="AQ10"/>
    </row>
    <row r="11" spans="1:43" s="1" customFormat="1" ht="15" customHeight="1">
      <c r="A11"/>
      <c r="B11" s="26">
        <v>4</v>
      </c>
      <c r="C11" s="90" t="s">
        <v>68</v>
      </c>
      <c r="D11" s="78" t="s">
        <v>78</v>
      </c>
      <c r="E11" s="79" t="s">
        <v>57</v>
      </c>
      <c r="F11" s="84" t="s">
        <v>39</v>
      </c>
      <c r="G11" s="44" t="s">
        <v>37</v>
      </c>
      <c r="H11" s="45">
        <v>0.985</v>
      </c>
      <c r="I11" s="45">
        <v>1.209</v>
      </c>
      <c r="J11" s="45">
        <v>13.35</v>
      </c>
      <c r="K11" s="85">
        <f t="shared" si="0"/>
        <v>0.9866132615562837</v>
      </c>
      <c r="L11" s="34"/>
      <c r="M11" s="35">
        <v>36</v>
      </c>
      <c r="N11" s="35">
        <v>15</v>
      </c>
      <c r="O11" s="36">
        <f t="shared" si="1"/>
        <v>2175</v>
      </c>
      <c r="P11" s="35">
        <v>23</v>
      </c>
      <c r="Q11" s="35">
        <v>42</v>
      </c>
      <c r="R11" s="36">
        <f t="shared" si="2"/>
        <v>1422</v>
      </c>
      <c r="S11" s="35">
        <v>9999</v>
      </c>
      <c r="T11" s="35">
        <v>0</v>
      </c>
      <c r="U11" s="37">
        <f t="shared" si="3"/>
        <v>599940</v>
      </c>
      <c r="V11" s="35">
        <v>33</v>
      </c>
      <c r="W11" s="35">
        <v>7</v>
      </c>
      <c r="X11" s="36">
        <f t="shared" si="4"/>
        <v>1987</v>
      </c>
      <c r="Y11" s="35">
        <v>27</v>
      </c>
      <c r="Z11" s="35">
        <v>43</v>
      </c>
      <c r="AA11" s="36">
        <f t="shared" si="5"/>
        <v>1663</v>
      </c>
      <c r="AB11" s="35">
        <v>9999</v>
      </c>
      <c r="AC11" s="35">
        <v>0</v>
      </c>
      <c r="AD11" s="38">
        <f t="shared" si="6"/>
        <v>599940</v>
      </c>
      <c r="AE11" s="39">
        <f t="shared" si="7"/>
        <v>7247</v>
      </c>
      <c r="AF11" s="40">
        <f t="shared" si="8"/>
        <v>7149.986306498388</v>
      </c>
      <c r="AG11" s="41"/>
      <c r="AH11" s="13"/>
      <c r="AI11"/>
      <c r="AJ11"/>
      <c r="AK11"/>
      <c r="AL11"/>
      <c r="AM11"/>
      <c r="AN11"/>
      <c r="AO11"/>
      <c r="AP11"/>
      <c r="AQ11" s="48"/>
    </row>
    <row r="12" spans="1:43" s="1" customFormat="1" ht="15" customHeight="1">
      <c r="A12" s="4"/>
      <c r="B12" s="26">
        <v>5</v>
      </c>
      <c r="C12" s="27" t="s">
        <v>82</v>
      </c>
      <c r="D12" s="78" t="s">
        <v>91</v>
      </c>
      <c r="E12" s="79" t="s">
        <v>70</v>
      </c>
      <c r="F12" s="79" t="s">
        <v>83</v>
      </c>
      <c r="G12" s="31" t="s">
        <v>90</v>
      </c>
      <c r="H12" s="47">
        <v>1.085</v>
      </c>
      <c r="I12" s="47">
        <v>0.811</v>
      </c>
      <c r="J12" s="47">
        <v>15.1</v>
      </c>
      <c r="K12" s="83">
        <f t="shared" si="0"/>
        <v>1.018931021566696</v>
      </c>
      <c r="L12" s="34"/>
      <c r="M12" s="35">
        <v>36</v>
      </c>
      <c r="N12" s="35">
        <v>46</v>
      </c>
      <c r="O12" s="36">
        <f t="shared" si="1"/>
        <v>2206</v>
      </c>
      <c r="P12" s="35">
        <v>26</v>
      </c>
      <c r="Q12" s="35">
        <v>55</v>
      </c>
      <c r="R12" s="36">
        <f t="shared" si="2"/>
        <v>1615</v>
      </c>
      <c r="S12" s="35">
        <v>9999</v>
      </c>
      <c r="T12" s="35">
        <v>0</v>
      </c>
      <c r="U12" s="37">
        <f t="shared" si="3"/>
        <v>599940</v>
      </c>
      <c r="V12" s="35">
        <v>33</v>
      </c>
      <c r="W12" s="35">
        <v>5</v>
      </c>
      <c r="X12" s="36">
        <f t="shared" si="4"/>
        <v>1985</v>
      </c>
      <c r="Y12" s="35">
        <v>24</v>
      </c>
      <c r="Z12" s="35">
        <v>5</v>
      </c>
      <c r="AA12" s="36">
        <f t="shared" si="5"/>
        <v>1445</v>
      </c>
      <c r="AB12" s="35">
        <v>9999</v>
      </c>
      <c r="AC12" s="35">
        <v>0</v>
      </c>
      <c r="AD12" s="38">
        <f t="shared" si="6"/>
        <v>599940</v>
      </c>
      <c r="AE12" s="39">
        <f t="shared" si="7"/>
        <v>7251</v>
      </c>
      <c r="AF12" s="40">
        <f t="shared" si="8"/>
        <v>7388.268837380113</v>
      </c>
      <c r="AG12" s="41"/>
      <c r="AH12" s="13"/>
      <c r="AI12"/>
      <c r="AJ12"/>
      <c r="AK12"/>
      <c r="AL12"/>
      <c r="AM12"/>
      <c r="AN12"/>
      <c r="AO12"/>
      <c r="AP12"/>
      <c r="AQ12"/>
    </row>
    <row r="13" spans="1:43" s="1" customFormat="1" ht="15" customHeight="1">
      <c r="A13" s="4"/>
      <c r="B13" s="26">
        <v>6</v>
      </c>
      <c r="C13" s="27" t="s">
        <v>80</v>
      </c>
      <c r="D13" s="78" t="s">
        <v>89</v>
      </c>
      <c r="E13" s="79" t="s">
        <v>70</v>
      </c>
      <c r="F13" s="79" t="s">
        <v>81</v>
      </c>
      <c r="G13" s="31" t="s">
        <v>60</v>
      </c>
      <c r="H13" s="32">
        <v>1.06</v>
      </c>
      <c r="I13" s="32">
        <v>0.733</v>
      </c>
      <c r="J13" s="32">
        <v>9.2</v>
      </c>
      <c r="K13" s="83">
        <f t="shared" si="0"/>
        <v>1.0110442423363335</v>
      </c>
      <c r="L13" s="34"/>
      <c r="M13" s="35">
        <v>47</v>
      </c>
      <c r="N13" s="35">
        <v>6</v>
      </c>
      <c r="O13" s="36">
        <f t="shared" si="1"/>
        <v>2826</v>
      </c>
      <c r="P13" s="35">
        <v>27</v>
      </c>
      <c r="Q13" s="35">
        <v>49</v>
      </c>
      <c r="R13" s="36">
        <f t="shared" si="2"/>
        <v>1669</v>
      </c>
      <c r="S13" s="35">
        <v>9999</v>
      </c>
      <c r="T13" s="35">
        <v>0</v>
      </c>
      <c r="U13" s="37">
        <f t="shared" si="3"/>
        <v>599940</v>
      </c>
      <c r="V13" s="35">
        <v>33</v>
      </c>
      <c r="W13" s="35">
        <v>2</v>
      </c>
      <c r="X13" s="36">
        <f t="shared" si="4"/>
        <v>1982</v>
      </c>
      <c r="Y13" s="35">
        <v>21</v>
      </c>
      <c r="Z13" s="35">
        <v>29</v>
      </c>
      <c r="AA13" s="36">
        <f t="shared" si="5"/>
        <v>1289</v>
      </c>
      <c r="AB13" s="35">
        <v>9999</v>
      </c>
      <c r="AC13" s="35">
        <v>0</v>
      </c>
      <c r="AD13" s="38">
        <f t="shared" si="6"/>
        <v>599940</v>
      </c>
      <c r="AE13" s="39">
        <f t="shared" si="7"/>
        <v>7766</v>
      </c>
      <c r="AF13" s="40">
        <f t="shared" si="8"/>
        <v>7851.769585983966</v>
      </c>
      <c r="AG13" s="41"/>
      <c r="AH13" s="13"/>
      <c r="AI13"/>
      <c r="AJ13"/>
      <c r="AK13"/>
      <c r="AL13"/>
      <c r="AM13"/>
      <c r="AN13"/>
      <c r="AO13"/>
      <c r="AP13"/>
      <c r="AQ13"/>
    </row>
    <row r="14" spans="2:43" s="1" customFormat="1" ht="15" customHeight="1">
      <c r="B14" s="26">
        <v>7</v>
      </c>
      <c r="C14" s="86" t="s">
        <v>65</v>
      </c>
      <c r="D14" s="46" t="s">
        <v>35</v>
      </c>
      <c r="E14" s="79" t="s">
        <v>70</v>
      </c>
      <c r="F14" s="30" t="s">
        <v>59</v>
      </c>
      <c r="G14" s="31" t="s">
        <v>111</v>
      </c>
      <c r="H14" s="51">
        <v>1.2</v>
      </c>
      <c r="I14" s="51">
        <v>0.98</v>
      </c>
      <c r="J14" s="32">
        <v>11.2</v>
      </c>
      <c r="K14" s="33">
        <f t="shared" si="0"/>
        <v>1.053728243029631</v>
      </c>
      <c r="L14" s="34"/>
      <c r="M14" s="35">
        <v>37</v>
      </c>
      <c r="N14" s="35">
        <v>5</v>
      </c>
      <c r="O14" s="36">
        <f t="shared" si="1"/>
        <v>2225</v>
      </c>
      <c r="P14" s="35">
        <v>30</v>
      </c>
      <c r="Q14" s="35">
        <v>24</v>
      </c>
      <c r="R14" s="36">
        <f t="shared" si="2"/>
        <v>1824</v>
      </c>
      <c r="S14" s="35">
        <v>9999</v>
      </c>
      <c r="T14" s="35">
        <v>0</v>
      </c>
      <c r="U14" s="37">
        <f t="shared" si="3"/>
        <v>599940</v>
      </c>
      <c r="V14" s="35">
        <v>30</v>
      </c>
      <c r="W14" s="35">
        <v>45</v>
      </c>
      <c r="X14" s="36">
        <f t="shared" si="4"/>
        <v>1845</v>
      </c>
      <c r="Y14" s="35">
        <v>31</v>
      </c>
      <c r="Z14" s="35">
        <v>9</v>
      </c>
      <c r="AA14" s="36">
        <f t="shared" si="5"/>
        <v>1869</v>
      </c>
      <c r="AB14" s="35">
        <v>9999</v>
      </c>
      <c r="AC14" s="35">
        <v>0</v>
      </c>
      <c r="AD14" s="38">
        <f t="shared" si="6"/>
        <v>599940</v>
      </c>
      <c r="AE14" s="39">
        <f t="shared" si="7"/>
        <v>7763</v>
      </c>
      <c r="AF14" s="40">
        <f t="shared" si="8"/>
        <v>8180.092350639026</v>
      </c>
      <c r="AG14" s="41"/>
      <c r="AH14" s="13"/>
      <c r="AI14"/>
      <c r="AJ14"/>
      <c r="AK14"/>
      <c r="AL14"/>
      <c r="AM14"/>
      <c r="AN14"/>
      <c r="AO14"/>
      <c r="AP14"/>
      <c r="AQ14"/>
    </row>
    <row r="15" spans="2:43" s="1" customFormat="1" ht="15" customHeight="1">
      <c r="B15" s="26">
        <v>8</v>
      </c>
      <c r="C15" s="42" t="s">
        <v>38</v>
      </c>
      <c r="D15" s="91" t="s">
        <v>73</v>
      </c>
      <c r="E15" s="79" t="s">
        <v>117</v>
      </c>
      <c r="F15" s="84" t="s">
        <v>39</v>
      </c>
      <c r="G15" s="44" t="s">
        <v>37</v>
      </c>
      <c r="H15" s="45">
        <v>0.953</v>
      </c>
      <c r="I15" s="45">
        <v>1.256</v>
      </c>
      <c r="J15" s="45">
        <v>12.73</v>
      </c>
      <c r="K15" s="33">
        <f t="shared" si="0"/>
        <v>0.9758112905556328</v>
      </c>
      <c r="L15" s="34"/>
      <c r="M15" s="35">
        <v>38</v>
      </c>
      <c r="N15" s="35">
        <v>47</v>
      </c>
      <c r="O15" s="36">
        <f t="shared" si="1"/>
        <v>2327</v>
      </c>
      <c r="P15" s="35">
        <v>32</v>
      </c>
      <c r="Q15" s="35">
        <v>16</v>
      </c>
      <c r="R15" s="36">
        <f t="shared" si="2"/>
        <v>1936</v>
      </c>
      <c r="S15" s="35">
        <v>9999</v>
      </c>
      <c r="T15" s="35">
        <v>0</v>
      </c>
      <c r="U15" s="37">
        <f t="shared" si="3"/>
        <v>599940</v>
      </c>
      <c r="V15" s="35">
        <v>35</v>
      </c>
      <c r="W15" s="35">
        <v>5</v>
      </c>
      <c r="X15" s="36">
        <f t="shared" si="4"/>
        <v>2105</v>
      </c>
      <c r="Y15" s="35">
        <v>9999</v>
      </c>
      <c r="Z15" s="35">
        <v>0</v>
      </c>
      <c r="AA15" s="36">
        <f t="shared" si="5"/>
        <v>599940</v>
      </c>
      <c r="AB15" s="35">
        <v>9999</v>
      </c>
      <c r="AC15" s="35">
        <v>0</v>
      </c>
      <c r="AD15" s="38">
        <f t="shared" si="6"/>
        <v>599940</v>
      </c>
      <c r="AE15" s="39">
        <f t="shared" si="7"/>
        <v>606308</v>
      </c>
      <c r="AF15" s="40">
        <f t="shared" si="8"/>
        <v>591642.1919542046</v>
      </c>
      <c r="AG15" s="41"/>
      <c r="AH15" s="13"/>
      <c r="AI15"/>
      <c r="AJ15"/>
      <c r="AK15"/>
      <c r="AL15"/>
      <c r="AM15"/>
      <c r="AN15"/>
      <c r="AO15"/>
      <c r="AP15"/>
      <c r="AQ15"/>
    </row>
    <row r="16" spans="2:43" s="1" customFormat="1" ht="15" customHeight="1">
      <c r="B16" s="26">
        <v>9</v>
      </c>
      <c r="C16" s="86" t="s">
        <v>29</v>
      </c>
      <c r="D16" s="46" t="s">
        <v>30</v>
      </c>
      <c r="E16" s="79" t="s">
        <v>71</v>
      </c>
      <c r="F16" s="29" t="s">
        <v>31</v>
      </c>
      <c r="G16" s="88" t="s">
        <v>32</v>
      </c>
      <c r="H16" s="47">
        <v>1.04</v>
      </c>
      <c r="I16" s="47">
        <v>1.1854</v>
      </c>
      <c r="J16" s="47">
        <v>14.95</v>
      </c>
      <c r="K16" s="83">
        <f t="shared" si="0"/>
        <v>1.0046450567067555</v>
      </c>
      <c r="L16" s="34"/>
      <c r="M16" s="35">
        <v>38</v>
      </c>
      <c r="N16" s="35">
        <v>30</v>
      </c>
      <c r="O16" s="36">
        <f t="shared" si="1"/>
        <v>2310</v>
      </c>
      <c r="P16" s="35">
        <v>24</v>
      </c>
      <c r="Q16" s="35">
        <v>19</v>
      </c>
      <c r="R16" s="36">
        <f t="shared" si="2"/>
        <v>1459</v>
      </c>
      <c r="S16" s="35">
        <v>9999</v>
      </c>
      <c r="T16" s="35">
        <v>0</v>
      </c>
      <c r="U16" s="37">
        <f t="shared" si="3"/>
        <v>599940</v>
      </c>
      <c r="V16" s="35">
        <v>9999</v>
      </c>
      <c r="W16" s="35">
        <v>0</v>
      </c>
      <c r="X16" s="36">
        <f t="shared" si="4"/>
        <v>599940</v>
      </c>
      <c r="Y16" s="35">
        <v>24</v>
      </c>
      <c r="Z16" s="35">
        <v>18</v>
      </c>
      <c r="AA16" s="36">
        <f t="shared" si="5"/>
        <v>1458</v>
      </c>
      <c r="AB16" s="35">
        <v>9999</v>
      </c>
      <c r="AC16" s="35">
        <v>0</v>
      </c>
      <c r="AD16" s="38">
        <f t="shared" si="6"/>
        <v>599940</v>
      </c>
      <c r="AE16" s="39">
        <f t="shared" si="7"/>
        <v>605167</v>
      </c>
      <c r="AF16" s="40">
        <f t="shared" si="8"/>
        <v>607978.0350320571</v>
      </c>
      <c r="AG16" s="41"/>
      <c r="AH16" s="13"/>
      <c r="AI16"/>
      <c r="AJ16"/>
      <c r="AK16"/>
      <c r="AL16"/>
      <c r="AM16"/>
      <c r="AN16"/>
      <c r="AO16"/>
      <c r="AP16"/>
      <c r="AQ16"/>
    </row>
    <row r="17" spans="2:43" s="1" customFormat="1" ht="15" customHeight="1">
      <c r="B17" s="26">
        <v>10</v>
      </c>
      <c r="C17" s="86" t="s">
        <v>66</v>
      </c>
      <c r="D17" s="78" t="s">
        <v>75</v>
      </c>
      <c r="E17" s="79" t="s">
        <v>74</v>
      </c>
      <c r="F17" s="79" t="s">
        <v>76</v>
      </c>
      <c r="G17" s="31" t="s">
        <v>120</v>
      </c>
      <c r="H17" s="112">
        <v>1.105</v>
      </c>
      <c r="I17" s="47">
        <v>1.111</v>
      </c>
      <c r="J17" s="113">
        <v>11.68</v>
      </c>
      <c r="K17" s="33">
        <f t="shared" si="0"/>
        <v>1.025153655330793</v>
      </c>
      <c r="L17" s="34"/>
      <c r="M17" s="35">
        <v>9999</v>
      </c>
      <c r="N17" s="35">
        <v>0</v>
      </c>
      <c r="O17" s="36">
        <f t="shared" si="1"/>
        <v>599940</v>
      </c>
      <c r="P17" s="35">
        <v>31</v>
      </c>
      <c r="Q17" s="35">
        <v>6</v>
      </c>
      <c r="R17" s="36">
        <f t="shared" si="2"/>
        <v>1866</v>
      </c>
      <c r="S17" s="35">
        <v>9999</v>
      </c>
      <c r="T17" s="35">
        <v>0</v>
      </c>
      <c r="U17" s="37">
        <f t="shared" si="3"/>
        <v>599940</v>
      </c>
      <c r="V17" s="35">
        <v>31</v>
      </c>
      <c r="W17" s="35">
        <v>44</v>
      </c>
      <c r="X17" s="36">
        <f t="shared" si="4"/>
        <v>1904</v>
      </c>
      <c r="Y17" s="35">
        <v>32</v>
      </c>
      <c r="Z17" s="35">
        <v>5</v>
      </c>
      <c r="AA17" s="36">
        <f t="shared" si="5"/>
        <v>1925</v>
      </c>
      <c r="AB17" s="35">
        <v>9999</v>
      </c>
      <c r="AC17" s="35">
        <v>0</v>
      </c>
      <c r="AD17" s="38">
        <f t="shared" si="6"/>
        <v>599940</v>
      </c>
      <c r="AE17" s="39">
        <f t="shared" si="7"/>
        <v>605635</v>
      </c>
      <c r="AF17" s="40">
        <f t="shared" si="8"/>
        <v>620868.9340462647</v>
      </c>
      <c r="AG17" s="41"/>
      <c r="AH17" s="13"/>
      <c r="AI17"/>
      <c r="AJ17"/>
      <c r="AK17"/>
      <c r="AL17"/>
      <c r="AM17"/>
      <c r="AN17"/>
      <c r="AO17"/>
      <c r="AP17"/>
      <c r="AQ17"/>
    </row>
    <row r="18" spans="2:43" s="1" customFormat="1" ht="15" customHeight="1">
      <c r="B18" s="26">
        <v>11</v>
      </c>
      <c r="C18" s="90" t="s">
        <v>101</v>
      </c>
      <c r="D18" s="103" t="s">
        <v>112</v>
      </c>
      <c r="E18" s="101" t="s">
        <v>102</v>
      </c>
      <c r="F18" s="87" t="s">
        <v>103</v>
      </c>
      <c r="G18" s="88" t="s">
        <v>104</v>
      </c>
      <c r="H18" s="32">
        <v>0.785</v>
      </c>
      <c r="I18" s="32">
        <v>0.507</v>
      </c>
      <c r="J18" s="32">
        <v>9.21</v>
      </c>
      <c r="K18" s="85">
        <f t="shared" si="0"/>
        <v>0.9147268437214144</v>
      </c>
      <c r="L18" s="34"/>
      <c r="M18" s="35">
        <v>9999</v>
      </c>
      <c r="N18" s="35">
        <v>0</v>
      </c>
      <c r="O18" s="36">
        <f t="shared" si="1"/>
        <v>599940</v>
      </c>
      <c r="P18" s="35">
        <v>34</v>
      </c>
      <c r="Q18" s="35">
        <v>7</v>
      </c>
      <c r="R18" s="36">
        <f t="shared" si="2"/>
        <v>2047</v>
      </c>
      <c r="S18" s="35">
        <v>9999</v>
      </c>
      <c r="T18" s="35">
        <v>0</v>
      </c>
      <c r="U18" s="37">
        <f t="shared" si="3"/>
        <v>599940</v>
      </c>
      <c r="V18" s="35">
        <v>43</v>
      </c>
      <c r="W18" s="35">
        <v>27</v>
      </c>
      <c r="X18" s="36">
        <f t="shared" si="4"/>
        <v>2607</v>
      </c>
      <c r="Y18" s="35">
        <v>9999</v>
      </c>
      <c r="Z18" s="35">
        <v>0</v>
      </c>
      <c r="AA18" s="36">
        <f t="shared" si="5"/>
        <v>599940</v>
      </c>
      <c r="AB18" s="35">
        <v>9999</v>
      </c>
      <c r="AC18" s="35">
        <v>0</v>
      </c>
      <c r="AD18" s="38">
        <f t="shared" si="6"/>
        <v>599940</v>
      </c>
      <c r="AE18" s="39">
        <f t="shared" si="7"/>
        <v>1204534</v>
      </c>
      <c r="AF18" s="40">
        <f t="shared" si="8"/>
        <v>1101819.5839751302</v>
      </c>
      <c r="AG18" s="41"/>
      <c r="AH18" s="13"/>
      <c r="AI18"/>
      <c r="AJ18"/>
      <c r="AK18"/>
      <c r="AL18"/>
      <c r="AM18"/>
      <c r="AN18"/>
      <c r="AO18"/>
      <c r="AP18"/>
      <c r="AQ18"/>
    </row>
    <row r="19" spans="2:43" s="1" customFormat="1" ht="15" customHeight="1">
      <c r="B19" s="26">
        <v>12</v>
      </c>
      <c r="C19" s="27" t="s">
        <v>96</v>
      </c>
      <c r="D19" s="78" t="s">
        <v>97</v>
      </c>
      <c r="E19" s="79" t="s">
        <v>98</v>
      </c>
      <c r="F19" s="79" t="s">
        <v>99</v>
      </c>
      <c r="G19" s="31" t="s">
        <v>67</v>
      </c>
      <c r="H19" s="47">
        <v>0.93</v>
      </c>
      <c r="I19" s="47">
        <v>0.541</v>
      </c>
      <c r="J19" s="47">
        <v>9.4</v>
      </c>
      <c r="K19" s="33">
        <f t="shared" si="0"/>
        <v>0.9678970987764155</v>
      </c>
      <c r="L19" s="34"/>
      <c r="M19" s="35">
        <v>9999</v>
      </c>
      <c r="N19" s="35">
        <v>0</v>
      </c>
      <c r="O19" s="36">
        <f t="shared" si="1"/>
        <v>599940</v>
      </c>
      <c r="P19" s="35">
        <v>9999</v>
      </c>
      <c r="Q19" s="35">
        <v>0</v>
      </c>
      <c r="R19" s="36">
        <f t="shared" si="2"/>
        <v>599940</v>
      </c>
      <c r="S19" s="35">
        <v>9999</v>
      </c>
      <c r="T19" s="35">
        <v>0</v>
      </c>
      <c r="U19" s="37">
        <f t="shared" si="3"/>
        <v>599940</v>
      </c>
      <c r="V19" s="35">
        <v>9999</v>
      </c>
      <c r="W19" s="35">
        <v>0</v>
      </c>
      <c r="X19" s="36">
        <f t="shared" si="4"/>
        <v>599940</v>
      </c>
      <c r="Y19" s="35">
        <v>9999</v>
      </c>
      <c r="Z19" s="35">
        <v>0</v>
      </c>
      <c r="AA19" s="36">
        <f t="shared" si="5"/>
        <v>599940</v>
      </c>
      <c r="AB19" s="35">
        <v>9999</v>
      </c>
      <c r="AC19" s="35">
        <v>0</v>
      </c>
      <c r="AD19" s="38">
        <f t="shared" si="6"/>
        <v>599940</v>
      </c>
      <c r="AE19" s="39">
        <f t="shared" si="7"/>
        <v>2399760</v>
      </c>
      <c r="AF19" s="40">
        <f t="shared" si="8"/>
        <v>2322720.741759691</v>
      </c>
      <c r="AG19" s="41"/>
      <c r="AH19" s="13"/>
      <c r="AI19"/>
      <c r="AJ19"/>
      <c r="AK19"/>
      <c r="AL19"/>
      <c r="AM19"/>
      <c r="AN19"/>
      <c r="AO19"/>
      <c r="AP19"/>
      <c r="AQ19"/>
    </row>
    <row r="20" spans="2:43" s="1" customFormat="1" ht="15" customHeight="1">
      <c r="B20" s="26">
        <v>13</v>
      </c>
      <c r="C20" s="90" t="s">
        <v>105</v>
      </c>
      <c r="D20" s="111" t="s">
        <v>116</v>
      </c>
      <c r="E20" s="79" t="s">
        <v>117</v>
      </c>
      <c r="F20" s="87" t="s">
        <v>106</v>
      </c>
      <c r="G20" s="88" t="s">
        <v>36</v>
      </c>
      <c r="H20" s="32">
        <v>1.025</v>
      </c>
      <c r="I20" s="32">
        <v>1.001</v>
      </c>
      <c r="J20" s="32">
        <v>13</v>
      </c>
      <c r="K20" s="85">
        <f t="shared" si="0"/>
        <v>0.9997916232488122</v>
      </c>
      <c r="L20" s="34"/>
      <c r="M20" s="35">
        <v>9999</v>
      </c>
      <c r="N20" s="35">
        <v>0</v>
      </c>
      <c r="O20" s="36">
        <f t="shared" si="1"/>
        <v>599940</v>
      </c>
      <c r="P20" s="35">
        <v>9999</v>
      </c>
      <c r="Q20" s="35">
        <v>0</v>
      </c>
      <c r="R20" s="36">
        <f t="shared" si="2"/>
        <v>599940</v>
      </c>
      <c r="S20" s="35">
        <v>9999</v>
      </c>
      <c r="T20" s="35">
        <v>0</v>
      </c>
      <c r="U20" s="37">
        <f t="shared" si="3"/>
        <v>599940</v>
      </c>
      <c r="V20" s="35">
        <v>9999</v>
      </c>
      <c r="W20" s="35">
        <v>0</v>
      </c>
      <c r="X20" s="36">
        <f t="shared" si="4"/>
        <v>599940</v>
      </c>
      <c r="Y20" s="35">
        <v>9999</v>
      </c>
      <c r="Z20" s="35">
        <v>0</v>
      </c>
      <c r="AA20" s="36">
        <f t="shared" si="5"/>
        <v>599940</v>
      </c>
      <c r="AB20" s="35">
        <v>9999</v>
      </c>
      <c r="AC20" s="35">
        <v>0</v>
      </c>
      <c r="AD20" s="38">
        <f t="shared" si="6"/>
        <v>599940</v>
      </c>
      <c r="AE20" s="39">
        <f t="shared" si="7"/>
        <v>2399760</v>
      </c>
      <c r="AF20" s="40">
        <f t="shared" si="8"/>
        <v>2399259.9458075697</v>
      </c>
      <c r="AG20" s="41"/>
      <c r="AH20" s="13"/>
      <c r="AI20"/>
      <c r="AJ20"/>
      <c r="AK20"/>
      <c r="AL20"/>
      <c r="AM20"/>
      <c r="AN20"/>
      <c r="AO20"/>
      <c r="AP20"/>
      <c r="AQ20"/>
    </row>
    <row r="21" spans="2:43" s="1" customFormat="1" ht="15" customHeight="1">
      <c r="B21" s="26">
        <v>14</v>
      </c>
      <c r="C21" s="86" t="s">
        <v>64</v>
      </c>
      <c r="D21" s="100" t="s">
        <v>79</v>
      </c>
      <c r="E21" s="101" t="s">
        <v>70</v>
      </c>
      <c r="F21" s="101" t="s">
        <v>76</v>
      </c>
      <c r="G21" s="88" t="s">
        <v>110</v>
      </c>
      <c r="H21" s="32">
        <v>1.045</v>
      </c>
      <c r="I21" s="32">
        <v>1.076</v>
      </c>
      <c r="J21" s="32">
        <v>13.85</v>
      </c>
      <c r="K21" s="33">
        <f t="shared" si="0"/>
        <v>1.0062524915386528</v>
      </c>
      <c r="L21" s="34"/>
      <c r="M21" s="35">
        <v>9999</v>
      </c>
      <c r="N21" s="35">
        <v>0</v>
      </c>
      <c r="O21" s="36">
        <f t="shared" si="1"/>
        <v>599940</v>
      </c>
      <c r="P21" s="35">
        <v>9999</v>
      </c>
      <c r="Q21" s="35">
        <v>0</v>
      </c>
      <c r="R21" s="36">
        <f t="shared" si="2"/>
        <v>599940</v>
      </c>
      <c r="S21" s="35">
        <v>9999</v>
      </c>
      <c r="T21" s="35">
        <v>0</v>
      </c>
      <c r="U21" s="37">
        <f t="shared" si="3"/>
        <v>599940</v>
      </c>
      <c r="V21" s="35">
        <v>9999</v>
      </c>
      <c r="W21" s="35">
        <v>0</v>
      </c>
      <c r="X21" s="36">
        <f t="shared" si="4"/>
        <v>599940</v>
      </c>
      <c r="Y21" s="35">
        <v>9999</v>
      </c>
      <c r="Z21" s="35">
        <v>0</v>
      </c>
      <c r="AA21" s="36">
        <f t="shared" si="5"/>
        <v>599940</v>
      </c>
      <c r="AB21" s="35">
        <v>9999</v>
      </c>
      <c r="AC21" s="35">
        <v>0</v>
      </c>
      <c r="AD21" s="38">
        <f t="shared" si="6"/>
        <v>599940</v>
      </c>
      <c r="AE21" s="39">
        <f t="shared" si="7"/>
        <v>2399760</v>
      </c>
      <c r="AF21" s="40">
        <f t="shared" si="8"/>
        <v>2414764.4790947973</v>
      </c>
      <c r="AG21" s="41"/>
      <c r="AH21" s="13"/>
      <c r="AI21"/>
      <c r="AJ21"/>
      <c r="AK21"/>
      <c r="AL21"/>
      <c r="AM21"/>
      <c r="AN21"/>
      <c r="AO21"/>
      <c r="AP21"/>
      <c r="AQ21"/>
    </row>
    <row r="22" spans="2:43" s="1" customFormat="1" ht="15" customHeight="1">
      <c r="B22" s="26">
        <v>15</v>
      </c>
      <c r="C22" s="42"/>
      <c r="D22" s="91"/>
      <c r="E22" s="79"/>
      <c r="F22" s="84"/>
      <c r="G22" s="44"/>
      <c r="H22" s="45"/>
      <c r="I22" s="45"/>
      <c r="J22" s="45"/>
      <c r="K22" s="85"/>
      <c r="L22" s="34"/>
      <c r="M22" s="35"/>
      <c r="N22" s="35"/>
      <c r="O22" s="36"/>
      <c r="P22" s="35"/>
      <c r="Q22" s="35"/>
      <c r="R22" s="36"/>
      <c r="S22" s="35"/>
      <c r="T22" s="35"/>
      <c r="U22" s="37"/>
      <c r="V22" s="35"/>
      <c r="W22" s="35"/>
      <c r="X22" s="36"/>
      <c r="Y22" s="35"/>
      <c r="Z22" s="35"/>
      <c r="AA22" s="36"/>
      <c r="AB22" s="35"/>
      <c r="AC22" s="35"/>
      <c r="AD22" s="38"/>
      <c r="AE22" s="39"/>
      <c r="AF22" s="40"/>
      <c r="AG22" s="41"/>
      <c r="AH22" s="13"/>
      <c r="AI22"/>
      <c r="AJ22"/>
      <c r="AK22"/>
      <c r="AL22"/>
      <c r="AM22"/>
      <c r="AN22"/>
      <c r="AO22"/>
      <c r="AP22"/>
      <c r="AQ22"/>
    </row>
    <row r="23" spans="2:43" s="1" customFormat="1" ht="15" customHeight="1">
      <c r="B23" s="26">
        <v>16</v>
      </c>
      <c r="C23" s="86"/>
      <c r="D23" s="46"/>
      <c r="E23" s="79"/>
      <c r="F23" s="29"/>
      <c r="G23" s="88"/>
      <c r="H23" s="47"/>
      <c r="I23" s="47"/>
      <c r="J23" s="47"/>
      <c r="K23" s="85"/>
      <c r="L23" s="34"/>
      <c r="M23" s="35"/>
      <c r="N23" s="35"/>
      <c r="O23" s="36"/>
      <c r="P23" s="35"/>
      <c r="Q23" s="35"/>
      <c r="R23" s="36"/>
      <c r="S23" s="35"/>
      <c r="T23" s="35"/>
      <c r="U23" s="37"/>
      <c r="V23" s="35"/>
      <c r="W23" s="35"/>
      <c r="X23" s="36"/>
      <c r="Y23" s="35"/>
      <c r="Z23" s="35"/>
      <c r="AA23" s="36"/>
      <c r="AB23" s="35"/>
      <c r="AC23" s="35"/>
      <c r="AD23" s="38"/>
      <c r="AE23" s="39"/>
      <c r="AF23" s="40"/>
      <c r="AG23" s="52"/>
      <c r="AH23" s="13"/>
      <c r="AI23"/>
      <c r="AJ23"/>
      <c r="AK23"/>
      <c r="AL23"/>
      <c r="AM23"/>
      <c r="AN23"/>
      <c r="AO23"/>
      <c r="AP23"/>
      <c r="AQ23"/>
    </row>
    <row r="24" spans="2:43" s="1" customFormat="1" ht="15" customHeight="1">
      <c r="B24" s="26">
        <v>17</v>
      </c>
      <c r="C24" s="86" t="s">
        <v>107</v>
      </c>
      <c r="D24" s="46" t="s">
        <v>108</v>
      </c>
      <c r="E24" s="79" t="s">
        <v>70</v>
      </c>
      <c r="F24" s="84" t="s">
        <v>109</v>
      </c>
      <c r="G24" s="44" t="s">
        <v>60</v>
      </c>
      <c r="H24" s="47">
        <v>1.12</v>
      </c>
      <c r="I24" s="47">
        <v>0.515</v>
      </c>
      <c r="J24" s="47">
        <v>8.8</v>
      </c>
      <c r="K24" s="33">
        <f aca="true" t="shared" si="9" ref="K24:K37">POWER(H24*0.975,1/3)</f>
        <v>1.029771526915537</v>
      </c>
      <c r="L24" s="34"/>
      <c r="M24" s="35">
        <v>35</v>
      </c>
      <c r="N24" s="35">
        <v>49</v>
      </c>
      <c r="O24" s="36">
        <f aca="true" t="shared" si="10" ref="O24:O37">M24*60+N24</f>
        <v>2149</v>
      </c>
      <c r="P24" s="35">
        <v>24</v>
      </c>
      <c r="Q24" s="35">
        <v>19</v>
      </c>
      <c r="R24" s="36">
        <f aca="true" t="shared" si="11" ref="R24:R37">P24*60+Q24</f>
        <v>1459</v>
      </c>
      <c r="S24" s="35">
        <v>9999</v>
      </c>
      <c r="T24" s="35">
        <v>0</v>
      </c>
      <c r="U24" s="37">
        <f aca="true" t="shared" si="12" ref="U24:U37">S24*60+T24</f>
        <v>599940</v>
      </c>
      <c r="V24" s="35">
        <v>33</v>
      </c>
      <c r="W24" s="35">
        <v>25</v>
      </c>
      <c r="X24" s="36">
        <f aca="true" t="shared" si="13" ref="X24:X37">V24*60+W24</f>
        <v>2005</v>
      </c>
      <c r="Y24" s="35">
        <v>29</v>
      </c>
      <c r="Z24" s="35">
        <v>33</v>
      </c>
      <c r="AA24" s="36">
        <f aca="true" t="shared" si="14" ref="AA24:AA37">Y24*60+Z24</f>
        <v>1773</v>
      </c>
      <c r="AB24" s="35">
        <v>9999</v>
      </c>
      <c r="AC24" s="35">
        <v>0</v>
      </c>
      <c r="AD24" s="38">
        <f aca="true" t="shared" si="15" ref="AD24:AD37">AB24*60+AC24</f>
        <v>599940</v>
      </c>
      <c r="AE24" s="39">
        <f aca="true" t="shared" si="16" ref="AE24:AE37">ROUND(O24+R24+U24+X24+AA24+AD24-MAX(O24,R24,U24)-MAX(X24,AA24,AD24),0)</f>
        <v>7386</v>
      </c>
      <c r="AF24" s="40">
        <f aca="true" t="shared" si="17" ref="AF24:AF37">AE24*K24</f>
        <v>7605.892497798156</v>
      </c>
      <c r="AG24" s="52"/>
      <c r="AH24" s="13"/>
      <c r="AI24"/>
      <c r="AJ24"/>
      <c r="AK24"/>
      <c r="AL24"/>
      <c r="AM24"/>
      <c r="AN24"/>
      <c r="AO24"/>
      <c r="AP24"/>
      <c r="AQ24"/>
    </row>
    <row r="25" spans="2:43" s="1" customFormat="1" ht="15" customHeight="1">
      <c r="B25" s="26">
        <v>18</v>
      </c>
      <c r="C25" s="27" t="s">
        <v>87</v>
      </c>
      <c r="D25" s="78" t="s">
        <v>94</v>
      </c>
      <c r="E25" s="79" t="s">
        <v>93</v>
      </c>
      <c r="F25" s="79" t="s">
        <v>88</v>
      </c>
      <c r="G25" s="31" t="s">
        <v>118</v>
      </c>
      <c r="H25" s="93">
        <v>0.965</v>
      </c>
      <c r="I25" s="32">
        <v>0.525</v>
      </c>
      <c r="J25" s="32">
        <v>9.6</v>
      </c>
      <c r="K25" s="33">
        <f t="shared" si="9"/>
        <v>0.9798899640441733</v>
      </c>
      <c r="L25" s="34"/>
      <c r="M25" s="35">
        <v>9999</v>
      </c>
      <c r="N25" s="35">
        <v>0</v>
      </c>
      <c r="O25" s="36">
        <f t="shared" si="10"/>
        <v>599940</v>
      </c>
      <c r="P25" s="35">
        <v>9999</v>
      </c>
      <c r="Q25" s="35">
        <v>0</v>
      </c>
      <c r="R25" s="36">
        <f t="shared" si="11"/>
        <v>599940</v>
      </c>
      <c r="S25" s="35">
        <v>9999</v>
      </c>
      <c r="T25" s="35">
        <v>0</v>
      </c>
      <c r="U25" s="37">
        <f t="shared" si="12"/>
        <v>599940</v>
      </c>
      <c r="V25" s="35">
        <v>9999</v>
      </c>
      <c r="W25" s="35">
        <v>0</v>
      </c>
      <c r="X25" s="36">
        <f t="shared" si="13"/>
        <v>599940</v>
      </c>
      <c r="Y25" s="35">
        <v>9999</v>
      </c>
      <c r="Z25" s="35">
        <v>0</v>
      </c>
      <c r="AA25" s="36">
        <f t="shared" si="14"/>
        <v>599940</v>
      </c>
      <c r="AB25" s="35">
        <v>9999</v>
      </c>
      <c r="AC25" s="35">
        <v>0</v>
      </c>
      <c r="AD25" s="38">
        <f t="shared" si="15"/>
        <v>599940</v>
      </c>
      <c r="AE25" s="39">
        <f t="shared" si="16"/>
        <v>2399760</v>
      </c>
      <c r="AF25" s="40">
        <f t="shared" si="17"/>
        <v>2351500.740114645</v>
      </c>
      <c r="AG25" s="52"/>
      <c r="AH25" s="13"/>
      <c r="AI25"/>
      <c r="AJ25"/>
      <c r="AK25"/>
      <c r="AL25"/>
      <c r="AM25"/>
      <c r="AN25"/>
      <c r="AO25"/>
      <c r="AP25"/>
      <c r="AQ25"/>
    </row>
    <row r="26" spans="2:43" s="1" customFormat="1" ht="15" customHeight="1">
      <c r="B26" s="26">
        <v>19</v>
      </c>
      <c r="C26" s="86" t="s">
        <v>33</v>
      </c>
      <c r="D26" s="46" t="s">
        <v>34</v>
      </c>
      <c r="E26" s="79" t="s">
        <v>71</v>
      </c>
      <c r="F26" s="82" t="s">
        <v>100</v>
      </c>
      <c r="G26" s="88" t="s">
        <v>60</v>
      </c>
      <c r="H26" s="32">
        <v>0.975</v>
      </c>
      <c r="I26" s="32">
        <v>0.5649</v>
      </c>
      <c r="J26" s="32">
        <v>9.87</v>
      </c>
      <c r="K26" s="33">
        <f t="shared" si="9"/>
        <v>0.9832631058403837</v>
      </c>
      <c r="L26" s="34"/>
      <c r="M26" s="35">
        <v>9999</v>
      </c>
      <c r="N26" s="35">
        <v>0</v>
      </c>
      <c r="O26" s="36">
        <f t="shared" si="10"/>
        <v>599940</v>
      </c>
      <c r="P26" s="35">
        <v>9999</v>
      </c>
      <c r="Q26" s="35">
        <v>0</v>
      </c>
      <c r="R26" s="36">
        <f t="shared" si="11"/>
        <v>599940</v>
      </c>
      <c r="S26" s="35">
        <v>9999</v>
      </c>
      <c r="T26" s="35">
        <v>0</v>
      </c>
      <c r="U26" s="37">
        <f t="shared" si="12"/>
        <v>599940</v>
      </c>
      <c r="V26" s="35">
        <v>9999</v>
      </c>
      <c r="W26" s="35">
        <v>0</v>
      </c>
      <c r="X26" s="36">
        <f t="shared" si="13"/>
        <v>599940</v>
      </c>
      <c r="Y26" s="35">
        <v>9999</v>
      </c>
      <c r="Z26" s="35">
        <v>0</v>
      </c>
      <c r="AA26" s="36">
        <f t="shared" si="14"/>
        <v>599940</v>
      </c>
      <c r="AB26" s="35">
        <v>9999</v>
      </c>
      <c r="AC26" s="35">
        <v>0</v>
      </c>
      <c r="AD26" s="38">
        <f t="shared" si="15"/>
        <v>599940</v>
      </c>
      <c r="AE26" s="39">
        <f t="shared" si="16"/>
        <v>2399760</v>
      </c>
      <c r="AF26" s="40">
        <f t="shared" si="17"/>
        <v>2359595.4708715193</v>
      </c>
      <c r="AG26" s="52"/>
      <c r="AH26" s="13"/>
      <c r="AI26"/>
      <c r="AJ26"/>
      <c r="AK26"/>
      <c r="AL26"/>
      <c r="AM26"/>
      <c r="AN26"/>
      <c r="AO26"/>
      <c r="AP26"/>
      <c r="AQ26"/>
    </row>
    <row r="27" spans="2:43" s="1" customFormat="1" ht="15" customHeight="1">
      <c r="B27" s="26">
        <v>20</v>
      </c>
      <c r="C27" s="27" t="s">
        <v>119</v>
      </c>
      <c r="D27" s="100"/>
      <c r="E27" s="101" t="s">
        <v>93</v>
      </c>
      <c r="F27" s="109" t="s">
        <v>113</v>
      </c>
      <c r="G27" s="31" t="s">
        <v>36</v>
      </c>
      <c r="H27" s="32">
        <v>1.03</v>
      </c>
      <c r="I27" s="32">
        <v>0.67</v>
      </c>
      <c r="J27" s="32">
        <v>7.5</v>
      </c>
      <c r="K27" s="85">
        <f t="shared" si="9"/>
        <v>1.0014146644474566</v>
      </c>
      <c r="L27" s="34"/>
      <c r="M27" s="35">
        <v>9999</v>
      </c>
      <c r="N27" s="35">
        <v>0</v>
      </c>
      <c r="O27" s="36">
        <f t="shared" si="10"/>
        <v>599940</v>
      </c>
      <c r="P27" s="35">
        <v>9999</v>
      </c>
      <c r="Q27" s="35">
        <v>0</v>
      </c>
      <c r="R27" s="36">
        <f t="shared" si="11"/>
        <v>599940</v>
      </c>
      <c r="S27" s="35">
        <v>9999</v>
      </c>
      <c r="T27" s="35">
        <v>0</v>
      </c>
      <c r="U27" s="37">
        <f t="shared" si="12"/>
        <v>599940</v>
      </c>
      <c r="V27" s="35">
        <v>9999</v>
      </c>
      <c r="W27" s="35">
        <v>0</v>
      </c>
      <c r="X27" s="36">
        <f t="shared" si="13"/>
        <v>599940</v>
      </c>
      <c r="Y27" s="35">
        <v>9999</v>
      </c>
      <c r="Z27" s="35">
        <v>0</v>
      </c>
      <c r="AA27" s="36">
        <f t="shared" si="14"/>
        <v>599940</v>
      </c>
      <c r="AB27" s="35">
        <v>9999</v>
      </c>
      <c r="AC27" s="35">
        <v>0</v>
      </c>
      <c r="AD27" s="38">
        <f t="shared" si="15"/>
        <v>599940</v>
      </c>
      <c r="AE27" s="39">
        <f t="shared" si="16"/>
        <v>2399760</v>
      </c>
      <c r="AF27" s="40">
        <f t="shared" si="17"/>
        <v>2403154.8551544286</v>
      </c>
      <c r="AG27" s="52"/>
      <c r="AH27" s="13"/>
      <c r="AI27"/>
      <c r="AJ27"/>
      <c r="AK27"/>
      <c r="AL27"/>
      <c r="AM27"/>
      <c r="AN27"/>
      <c r="AO27"/>
      <c r="AP27"/>
      <c r="AQ27"/>
    </row>
    <row r="28" spans="2:43" s="1" customFormat="1" ht="15" customHeight="1">
      <c r="B28" s="81">
        <v>21</v>
      </c>
      <c r="C28" s="90" t="s">
        <v>85</v>
      </c>
      <c r="D28" s="100" t="s">
        <v>95</v>
      </c>
      <c r="E28" s="101" t="s">
        <v>93</v>
      </c>
      <c r="F28" s="87" t="s">
        <v>86</v>
      </c>
      <c r="G28" s="88" t="s">
        <v>60</v>
      </c>
      <c r="H28" s="51">
        <v>1.034</v>
      </c>
      <c r="I28" s="51">
        <v>0.535</v>
      </c>
      <c r="J28" s="32">
        <v>9.22</v>
      </c>
      <c r="K28" s="85">
        <f t="shared" si="9"/>
        <v>1.0027093196246633</v>
      </c>
      <c r="L28" s="34"/>
      <c r="M28" s="35">
        <v>9999</v>
      </c>
      <c r="N28" s="35">
        <v>0</v>
      </c>
      <c r="O28" s="36">
        <f t="shared" si="10"/>
        <v>599940</v>
      </c>
      <c r="P28" s="35">
        <v>9999</v>
      </c>
      <c r="Q28" s="35">
        <v>0</v>
      </c>
      <c r="R28" s="36">
        <f t="shared" si="11"/>
        <v>599940</v>
      </c>
      <c r="S28" s="35">
        <v>9999</v>
      </c>
      <c r="T28" s="35">
        <v>0</v>
      </c>
      <c r="U28" s="37">
        <f t="shared" si="12"/>
        <v>599940</v>
      </c>
      <c r="V28" s="35">
        <v>9999</v>
      </c>
      <c r="W28" s="35">
        <v>0</v>
      </c>
      <c r="X28" s="36">
        <f t="shared" si="13"/>
        <v>599940</v>
      </c>
      <c r="Y28" s="35">
        <v>9999</v>
      </c>
      <c r="Z28" s="35">
        <v>0</v>
      </c>
      <c r="AA28" s="36">
        <f t="shared" si="14"/>
        <v>599940</v>
      </c>
      <c r="AB28" s="35">
        <v>9999</v>
      </c>
      <c r="AC28" s="35">
        <v>0</v>
      </c>
      <c r="AD28" s="38">
        <f t="shared" si="15"/>
        <v>599940</v>
      </c>
      <c r="AE28" s="39">
        <f t="shared" si="16"/>
        <v>2399760</v>
      </c>
      <c r="AF28" s="40">
        <f t="shared" si="17"/>
        <v>2406261.716862482</v>
      </c>
      <c r="AG28" s="52"/>
      <c r="AH28" s="13"/>
      <c r="AI28"/>
      <c r="AJ28"/>
      <c r="AK28"/>
      <c r="AL28"/>
      <c r="AM28"/>
      <c r="AN28"/>
      <c r="AO28"/>
      <c r="AP28"/>
      <c r="AQ28"/>
    </row>
    <row r="29" spans="2:43" s="1" customFormat="1" ht="15" customHeight="1">
      <c r="B29" s="26">
        <v>22</v>
      </c>
      <c r="C29" s="86"/>
      <c r="D29" s="50"/>
      <c r="E29" s="79"/>
      <c r="F29" s="49"/>
      <c r="G29" s="88"/>
      <c r="H29" s="32"/>
      <c r="I29" s="32"/>
      <c r="J29" s="32"/>
      <c r="K29" s="85">
        <f t="shared" si="9"/>
        <v>0</v>
      </c>
      <c r="L29" s="34"/>
      <c r="M29" s="35">
        <v>9999</v>
      </c>
      <c r="N29" s="35">
        <v>0</v>
      </c>
      <c r="O29" s="36">
        <f t="shared" si="10"/>
        <v>599940</v>
      </c>
      <c r="P29" s="35">
        <v>9999</v>
      </c>
      <c r="Q29" s="35">
        <v>0</v>
      </c>
      <c r="R29" s="36">
        <f t="shared" si="11"/>
        <v>599940</v>
      </c>
      <c r="S29" s="35">
        <v>9999</v>
      </c>
      <c r="T29" s="35">
        <v>0</v>
      </c>
      <c r="U29" s="37">
        <f t="shared" si="12"/>
        <v>599940</v>
      </c>
      <c r="V29" s="35">
        <v>9999</v>
      </c>
      <c r="W29" s="35">
        <v>0</v>
      </c>
      <c r="X29" s="36">
        <f t="shared" si="13"/>
        <v>599940</v>
      </c>
      <c r="Y29" s="35">
        <v>9999</v>
      </c>
      <c r="Z29" s="35">
        <v>0</v>
      </c>
      <c r="AA29" s="36">
        <f t="shared" si="14"/>
        <v>599940</v>
      </c>
      <c r="AB29" s="35">
        <v>9999</v>
      </c>
      <c r="AC29" s="35">
        <v>0</v>
      </c>
      <c r="AD29" s="38">
        <f t="shared" si="15"/>
        <v>599940</v>
      </c>
      <c r="AE29" s="39">
        <f t="shared" si="16"/>
        <v>2399760</v>
      </c>
      <c r="AF29" s="40">
        <f t="shared" si="17"/>
        <v>0</v>
      </c>
      <c r="AG29" s="52"/>
      <c r="AH29" s="13"/>
      <c r="AI29"/>
      <c r="AJ29"/>
      <c r="AK29"/>
      <c r="AL29"/>
      <c r="AM29"/>
      <c r="AN29"/>
      <c r="AO29"/>
      <c r="AP29"/>
      <c r="AQ29"/>
    </row>
    <row r="30" spans="2:43" s="1" customFormat="1" ht="15" customHeight="1">
      <c r="B30" s="26">
        <v>23</v>
      </c>
      <c r="C30" s="86"/>
      <c r="D30" s="78"/>
      <c r="E30" s="79"/>
      <c r="F30" s="79"/>
      <c r="G30" s="31"/>
      <c r="H30" s="47"/>
      <c r="I30" s="47"/>
      <c r="J30" s="47"/>
      <c r="K30" s="85">
        <f t="shared" si="9"/>
        <v>0</v>
      </c>
      <c r="L30" s="34"/>
      <c r="M30" s="35">
        <v>9999</v>
      </c>
      <c r="N30" s="35">
        <v>0</v>
      </c>
      <c r="O30" s="36">
        <f t="shared" si="10"/>
        <v>599940</v>
      </c>
      <c r="P30" s="35">
        <v>9999</v>
      </c>
      <c r="Q30" s="35">
        <v>0</v>
      </c>
      <c r="R30" s="36">
        <f t="shared" si="11"/>
        <v>599940</v>
      </c>
      <c r="S30" s="35">
        <v>9999</v>
      </c>
      <c r="T30" s="35">
        <v>0</v>
      </c>
      <c r="U30" s="37">
        <f t="shared" si="12"/>
        <v>599940</v>
      </c>
      <c r="V30" s="35">
        <v>9999</v>
      </c>
      <c r="W30" s="35">
        <v>0</v>
      </c>
      <c r="X30" s="36">
        <f t="shared" si="13"/>
        <v>599940</v>
      </c>
      <c r="Y30" s="35">
        <v>9999</v>
      </c>
      <c r="Z30" s="35">
        <v>0</v>
      </c>
      <c r="AA30" s="36">
        <f t="shared" si="14"/>
        <v>599940</v>
      </c>
      <c r="AB30" s="35">
        <v>9999</v>
      </c>
      <c r="AC30" s="35">
        <v>0</v>
      </c>
      <c r="AD30" s="38">
        <f t="shared" si="15"/>
        <v>599940</v>
      </c>
      <c r="AE30" s="39">
        <f t="shared" si="16"/>
        <v>2399760</v>
      </c>
      <c r="AF30" s="40">
        <f t="shared" si="17"/>
        <v>0</v>
      </c>
      <c r="AG30" s="52"/>
      <c r="AH30" s="13"/>
      <c r="AI30"/>
      <c r="AJ30"/>
      <c r="AK30"/>
      <c r="AL30"/>
      <c r="AM30"/>
      <c r="AN30"/>
      <c r="AO30"/>
      <c r="AP30"/>
      <c r="AQ30"/>
    </row>
    <row r="31" spans="1:43" s="1" customFormat="1" ht="15" customHeight="1">
      <c r="A31"/>
      <c r="B31" s="26">
        <v>24</v>
      </c>
      <c r="C31" s="90"/>
      <c r="D31" s="100"/>
      <c r="E31" s="101"/>
      <c r="F31" s="87"/>
      <c r="G31" s="88"/>
      <c r="H31" s="110"/>
      <c r="I31" s="51"/>
      <c r="J31" s="32"/>
      <c r="K31" s="33">
        <f t="shared" si="9"/>
        <v>0</v>
      </c>
      <c r="L31" s="80"/>
      <c r="M31" s="35">
        <v>9999</v>
      </c>
      <c r="N31" s="35">
        <v>0</v>
      </c>
      <c r="O31" s="36">
        <f t="shared" si="10"/>
        <v>599940</v>
      </c>
      <c r="P31" s="35">
        <v>9999</v>
      </c>
      <c r="Q31" s="35">
        <v>0</v>
      </c>
      <c r="R31" s="36">
        <f t="shared" si="11"/>
        <v>599940</v>
      </c>
      <c r="S31" s="35">
        <v>9999</v>
      </c>
      <c r="T31" s="35">
        <v>0</v>
      </c>
      <c r="U31" s="37">
        <f t="shared" si="12"/>
        <v>599940</v>
      </c>
      <c r="V31" s="35">
        <v>9999</v>
      </c>
      <c r="W31" s="35">
        <v>0</v>
      </c>
      <c r="X31" s="36">
        <f t="shared" si="13"/>
        <v>599940</v>
      </c>
      <c r="Y31" s="35">
        <v>9999</v>
      </c>
      <c r="Z31" s="35">
        <v>0</v>
      </c>
      <c r="AA31" s="36">
        <f t="shared" si="14"/>
        <v>599940</v>
      </c>
      <c r="AB31" s="35">
        <v>9999</v>
      </c>
      <c r="AC31" s="35">
        <v>0</v>
      </c>
      <c r="AD31" s="38">
        <f t="shared" si="15"/>
        <v>599940</v>
      </c>
      <c r="AE31" s="39">
        <f t="shared" si="16"/>
        <v>2399760</v>
      </c>
      <c r="AF31" s="40">
        <f t="shared" si="17"/>
        <v>0</v>
      </c>
      <c r="AG31" s="52"/>
      <c r="AI31"/>
      <c r="AJ31"/>
      <c r="AK31"/>
      <c r="AL31"/>
      <c r="AM31"/>
      <c r="AN31"/>
      <c r="AO31"/>
      <c r="AP31"/>
      <c r="AQ31"/>
    </row>
    <row r="32" spans="2:42" s="1" customFormat="1" ht="15" customHeight="1">
      <c r="B32" s="26">
        <v>25</v>
      </c>
      <c r="C32" s="86"/>
      <c r="D32" s="46"/>
      <c r="E32" s="79"/>
      <c r="F32" s="84"/>
      <c r="G32" s="44"/>
      <c r="H32" s="47"/>
      <c r="I32" s="47"/>
      <c r="J32" s="47"/>
      <c r="K32" s="33">
        <f t="shared" si="9"/>
        <v>0</v>
      </c>
      <c r="L32" s="34"/>
      <c r="M32" s="35">
        <v>9999</v>
      </c>
      <c r="N32" s="35">
        <v>0</v>
      </c>
      <c r="O32" s="36">
        <f t="shared" si="10"/>
        <v>599940</v>
      </c>
      <c r="P32" s="35">
        <v>9999</v>
      </c>
      <c r="Q32" s="35">
        <v>0</v>
      </c>
      <c r="R32" s="36">
        <f t="shared" si="11"/>
        <v>599940</v>
      </c>
      <c r="S32" s="35">
        <v>9999</v>
      </c>
      <c r="T32" s="35">
        <v>0</v>
      </c>
      <c r="U32" s="37">
        <f t="shared" si="12"/>
        <v>599940</v>
      </c>
      <c r="V32" s="35">
        <v>9999</v>
      </c>
      <c r="W32" s="35">
        <v>0</v>
      </c>
      <c r="X32" s="36">
        <f t="shared" si="13"/>
        <v>599940</v>
      </c>
      <c r="Y32" s="35">
        <v>9999</v>
      </c>
      <c r="Z32" s="35">
        <v>0</v>
      </c>
      <c r="AA32" s="36">
        <f t="shared" si="14"/>
        <v>599940</v>
      </c>
      <c r="AB32" s="35">
        <v>9999</v>
      </c>
      <c r="AC32" s="35">
        <v>0</v>
      </c>
      <c r="AD32" s="38">
        <f t="shared" si="15"/>
        <v>599940</v>
      </c>
      <c r="AE32" s="39">
        <f t="shared" si="16"/>
        <v>2399760</v>
      </c>
      <c r="AF32" s="40">
        <f t="shared" si="17"/>
        <v>0</v>
      </c>
      <c r="AG32" s="52"/>
      <c r="AI32"/>
      <c r="AJ32"/>
      <c r="AK32"/>
      <c r="AL32"/>
      <c r="AM32"/>
      <c r="AN32"/>
      <c r="AO32"/>
      <c r="AP32"/>
    </row>
    <row r="33" spans="2:42" s="1" customFormat="1" ht="15" customHeight="1">
      <c r="B33" s="26">
        <v>26</v>
      </c>
      <c r="C33" s="86"/>
      <c r="D33" s="46"/>
      <c r="E33" s="79"/>
      <c r="F33" s="82"/>
      <c r="G33" s="88"/>
      <c r="H33" s="32"/>
      <c r="I33" s="32"/>
      <c r="J33" s="32"/>
      <c r="K33" s="33">
        <f t="shared" si="9"/>
        <v>0</v>
      </c>
      <c r="L33" s="34"/>
      <c r="M33" s="35">
        <v>9999</v>
      </c>
      <c r="N33" s="35">
        <v>0</v>
      </c>
      <c r="O33" s="36">
        <f t="shared" si="10"/>
        <v>599940</v>
      </c>
      <c r="P33" s="35">
        <v>9999</v>
      </c>
      <c r="Q33" s="35">
        <v>0</v>
      </c>
      <c r="R33" s="36">
        <f t="shared" si="11"/>
        <v>599940</v>
      </c>
      <c r="S33" s="35">
        <v>9999</v>
      </c>
      <c r="T33" s="35">
        <v>0</v>
      </c>
      <c r="U33" s="37">
        <f t="shared" si="12"/>
        <v>599940</v>
      </c>
      <c r="V33" s="35">
        <v>9999</v>
      </c>
      <c r="W33" s="35">
        <v>0</v>
      </c>
      <c r="X33" s="36">
        <f t="shared" si="13"/>
        <v>599940</v>
      </c>
      <c r="Y33" s="35">
        <v>9999</v>
      </c>
      <c r="Z33" s="35">
        <v>0</v>
      </c>
      <c r="AA33" s="36">
        <f t="shared" si="14"/>
        <v>599940</v>
      </c>
      <c r="AB33" s="35">
        <v>9999</v>
      </c>
      <c r="AC33" s="35">
        <v>0</v>
      </c>
      <c r="AD33" s="38">
        <f t="shared" si="15"/>
        <v>599940</v>
      </c>
      <c r="AE33" s="39">
        <f t="shared" si="16"/>
        <v>2399760</v>
      </c>
      <c r="AF33" s="40">
        <f t="shared" si="17"/>
        <v>0</v>
      </c>
      <c r="AG33" s="52"/>
      <c r="AI33"/>
      <c r="AJ33"/>
      <c r="AK33"/>
      <c r="AL33"/>
      <c r="AM33"/>
      <c r="AN33"/>
      <c r="AO33"/>
      <c r="AP33"/>
    </row>
    <row r="34" spans="2:42" s="1" customFormat="1" ht="15" customHeight="1">
      <c r="B34" s="26">
        <v>27</v>
      </c>
      <c r="C34" s="27"/>
      <c r="D34" s="92"/>
      <c r="E34" s="79"/>
      <c r="F34" s="79"/>
      <c r="G34" s="31"/>
      <c r="H34" s="32"/>
      <c r="I34" s="32"/>
      <c r="J34" s="32"/>
      <c r="K34" s="33">
        <f t="shared" si="9"/>
        <v>0</v>
      </c>
      <c r="L34" s="34"/>
      <c r="M34" s="35">
        <v>9999</v>
      </c>
      <c r="N34" s="35">
        <v>0</v>
      </c>
      <c r="O34" s="36">
        <f t="shared" si="10"/>
        <v>599940</v>
      </c>
      <c r="P34" s="35">
        <v>9999</v>
      </c>
      <c r="Q34" s="35">
        <v>0</v>
      </c>
      <c r="R34" s="36">
        <f t="shared" si="11"/>
        <v>599940</v>
      </c>
      <c r="S34" s="35">
        <v>9999</v>
      </c>
      <c r="T34" s="35">
        <v>0</v>
      </c>
      <c r="U34" s="37">
        <f t="shared" si="12"/>
        <v>599940</v>
      </c>
      <c r="V34" s="35">
        <v>9999</v>
      </c>
      <c r="W34" s="35">
        <v>0</v>
      </c>
      <c r="X34" s="36">
        <f t="shared" si="13"/>
        <v>599940</v>
      </c>
      <c r="Y34" s="35">
        <v>9999</v>
      </c>
      <c r="Z34" s="35">
        <v>0</v>
      </c>
      <c r="AA34" s="36">
        <f t="shared" si="14"/>
        <v>599940</v>
      </c>
      <c r="AB34" s="35">
        <v>9999</v>
      </c>
      <c r="AC34" s="35">
        <v>0</v>
      </c>
      <c r="AD34" s="38">
        <f t="shared" si="15"/>
        <v>599940</v>
      </c>
      <c r="AE34" s="39">
        <f t="shared" si="16"/>
        <v>2399760</v>
      </c>
      <c r="AF34" s="40">
        <f t="shared" si="17"/>
        <v>0</v>
      </c>
      <c r="AG34" s="52"/>
      <c r="AI34"/>
      <c r="AJ34"/>
      <c r="AK34"/>
      <c r="AL34"/>
      <c r="AM34"/>
      <c r="AN34"/>
      <c r="AO34"/>
      <c r="AP34"/>
    </row>
    <row r="35" spans="2:42" s="1" customFormat="1" ht="15" customHeight="1">
      <c r="B35" s="81">
        <v>28</v>
      </c>
      <c r="C35" s="90"/>
      <c r="D35" s="103"/>
      <c r="E35" s="101"/>
      <c r="F35" s="87"/>
      <c r="G35" s="31"/>
      <c r="H35" s="93"/>
      <c r="I35" s="32"/>
      <c r="J35" s="32"/>
      <c r="K35" s="33">
        <f t="shared" si="9"/>
        <v>0</v>
      </c>
      <c r="L35" s="34"/>
      <c r="M35" s="35">
        <v>9999</v>
      </c>
      <c r="N35" s="35">
        <v>0</v>
      </c>
      <c r="O35" s="36">
        <f t="shared" si="10"/>
        <v>599940</v>
      </c>
      <c r="P35" s="35">
        <v>9999</v>
      </c>
      <c r="Q35" s="35">
        <v>0</v>
      </c>
      <c r="R35" s="36">
        <f t="shared" si="11"/>
        <v>599940</v>
      </c>
      <c r="S35" s="35">
        <v>9999</v>
      </c>
      <c r="T35" s="35">
        <v>0</v>
      </c>
      <c r="U35" s="37">
        <f t="shared" si="12"/>
        <v>599940</v>
      </c>
      <c r="V35" s="35">
        <v>9999</v>
      </c>
      <c r="W35" s="35">
        <v>0</v>
      </c>
      <c r="X35" s="36">
        <f t="shared" si="13"/>
        <v>599940</v>
      </c>
      <c r="Y35" s="35">
        <v>9999</v>
      </c>
      <c r="Z35" s="35">
        <v>0</v>
      </c>
      <c r="AA35" s="36">
        <f t="shared" si="14"/>
        <v>599940</v>
      </c>
      <c r="AB35" s="35">
        <v>9999</v>
      </c>
      <c r="AC35" s="35">
        <v>0</v>
      </c>
      <c r="AD35" s="38">
        <f t="shared" si="15"/>
        <v>599940</v>
      </c>
      <c r="AE35" s="39">
        <f t="shared" si="16"/>
        <v>2399760</v>
      </c>
      <c r="AF35" s="40">
        <f t="shared" si="17"/>
        <v>0</v>
      </c>
      <c r="AG35" s="52"/>
      <c r="AI35"/>
      <c r="AJ35"/>
      <c r="AK35"/>
      <c r="AL35"/>
      <c r="AM35"/>
      <c r="AN35"/>
      <c r="AO35"/>
      <c r="AP35"/>
    </row>
    <row r="36" spans="2:42" s="1" customFormat="1" ht="15" customHeight="1">
      <c r="B36" s="81">
        <v>29</v>
      </c>
      <c r="C36" s="90"/>
      <c r="D36" s="103"/>
      <c r="E36" s="101"/>
      <c r="F36" s="87"/>
      <c r="G36" s="31"/>
      <c r="H36" s="93"/>
      <c r="I36" s="32"/>
      <c r="J36" s="32"/>
      <c r="K36" s="33">
        <f t="shared" si="9"/>
        <v>0</v>
      </c>
      <c r="L36" s="34"/>
      <c r="M36" s="35">
        <v>9999</v>
      </c>
      <c r="N36" s="35">
        <v>0</v>
      </c>
      <c r="O36" s="36">
        <f t="shared" si="10"/>
        <v>599940</v>
      </c>
      <c r="P36" s="35">
        <v>9999</v>
      </c>
      <c r="Q36" s="35">
        <v>0</v>
      </c>
      <c r="R36" s="36">
        <f t="shared" si="11"/>
        <v>599940</v>
      </c>
      <c r="S36" s="35">
        <v>9999</v>
      </c>
      <c r="T36" s="35">
        <v>0</v>
      </c>
      <c r="U36" s="37">
        <f t="shared" si="12"/>
        <v>599940</v>
      </c>
      <c r="V36" s="35">
        <v>9999</v>
      </c>
      <c r="W36" s="35">
        <v>0</v>
      </c>
      <c r="X36" s="36">
        <f t="shared" si="13"/>
        <v>599940</v>
      </c>
      <c r="Y36" s="35">
        <v>9999</v>
      </c>
      <c r="Z36" s="35">
        <v>0</v>
      </c>
      <c r="AA36" s="36">
        <f t="shared" si="14"/>
        <v>599940</v>
      </c>
      <c r="AB36" s="35">
        <v>9999</v>
      </c>
      <c r="AC36" s="35">
        <v>0</v>
      </c>
      <c r="AD36" s="38">
        <f t="shared" si="15"/>
        <v>599940</v>
      </c>
      <c r="AE36" s="39">
        <f t="shared" si="16"/>
        <v>2399760</v>
      </c>
      <c r="AF36" s="40">
        <f t="shared" si="17"/>
        <v>0</v>
      </c>
      <c r="AG36" s="52"/>
      <c r="AI36"/>
      <c r="AJ36"/>
      <c r="AK36"/>
      <c r="AL36"/>
      <c r="AM36"/>
      <c r="AN36"/>
      <c r="AO36"/>
      <c r="AP36"/>
    </row>
    <row r="37" spans="2:42" s="1" customFormat="1" ht="15" customHeight="1">
      <c r="B37" s="81">
        <v>30</v>
      </c>
      <c r="C37" s="90"/>
      <c r="D37" s="103"/>
      <c r="E37" s="101"/>
      <c r="F37" s="87"/>
      <c r="G37" s="88"/>
      <c r="H37" s="93"/>
      <c r="I37" s="32"/>
      <c r="J37" s="32"/>
      <c r="K37" s="33">
        <f t="shared" si="9"/>
        <v>0</v>
      </c>
      <c r="L37" s="34"/>
      <c r="M37" s="35">
        <v>9999</v>
      </c>
      <c r="N37" s="35">
        <v>0</v>
      </c>
      <c r="O37" s="36">
        <f t="shared" si="10"/>
        <v>599940</v>
      </c>
      <c r="P37" s="35">
        <v>9999</v>
      </c>
      <c r="Q37" s="35">
        <v>0</v>
      </c>
      <c r="R37" s="36">
        <f t="shared" si="11"/>
        <v>599940</v>
      </c>
      <c r="S37" s="35">
        <v>9999</v>
      </c>
      <c r="T37" s="35">
        <v>0</v>
      </c>
      <c r="U37" s="37">
        <f t="shared" si="12"/>
        <v>599940</v>
      </c>
      <c r="V37" s="35">
        <v>9999</v>
      </c>
      <c r="W37" s="35">
        <v>0</v>
      </c>
      <c r="X37" s="36">
        <f t="shared" si="13"/>
        <v>599940</v>
      </c>
      <c r="Y37" s="35">
        <v>9999</v>
      </c>
      <c r="Z37" s="35">
        <v>0</v>
      </c>
      <c r="AA37" s="36">
        <f t="shared" si="14"/>
        <v>599940</v>
      </c>
      <c r="AB37" s="35">
        <v>9999</v>
      </c>
      <c r="AC37" s="35">
        <v>0</v>
      </c>
      <c r="AD37" s="38">
        <f t="shared" si="15"/>
        <v>599940</v>
      </c>
      <c r="AE37" s="39">
        <f t="shared" si="16"/>
        <v>2399760</v>
      </c>
      <c r="AF37" s="40">
        <f t="shared" si="17"/>
        <v>0</v>
      </c>
      <c r="AG37" s="52"/>
      <c r="AI37"/>
      <c r="AJ37"/>
      <c r="AK37"/>
      <c r="AL37"/>
      <c r="AM37"/>
      <c r="AN37"/>
      <c r="AO37"/>
      <c r="AP37"/>
    </row>
    <row r="38" spans="2:42" s="1" customFormat="1" ht="15" customHeight="1" thickBot="1">
      <c r="B38" s="104"/>
      <c r="C38" s="105"/>
      <c r="D38" s="102"/>
      <c r="E38" s="106"/>
      <c r="F38" s="107"/>
      <c r="G38" s="108"/>
      <c r="H38" s="94"/>
      <c r="I38" s="94"/>
      <c r="J38" s="94"/>
      <c r="K38" s="95"/>
      <c r="M38" s="13"/>
      <c r="N38" s="13"/>
      <c r="O38" s="96"/>
      <c r="P38" s="13"/>
      <c r="Q38" s="13"/>
      <c r="R38" s="96"/>
      <c r="S38" s="13"/>
      <c r="T38" s="13"/>
      <c r="U38" s="97"/>
      <c r="V38" s="13"/>
      <c r="W38" s="13"/>
      <c r="X38" s="96"/>
      <c r="Y38" s="13"/>
      <c r="Z38" s="13"/>
      <c r="AA38" s="96"/>
      <c r="AB38" s="13"/>
      <c r="AC38" s="13"/>
      <c r="AD38" s="96"/>
      <c r="AE38" s="98"/>
      <c r="AF38" s="99"/>
      <c r="AG38" s="13"/>
      <c r="AI38"/>
      <c r="AJ38"/>
      <c r="AK38"/>
      <c r="AL38"/>
      <c r="AM38"/>
      <c r="AN38"/>
      <c r="AO38"/>
      <c r="AP38"/>
    </row>
    <row r="39" spans="3:42" s="1" customFormat="1" ht="15" customHeight="1" thickBot="1">
      <c r="C39" s="55" t="s">
        <v>41</v>
      </c>
      <c r="E39" s="56"/>
      <c r="AI39"/>
      <c r="AJ39"/>
      <c r="AK39"/>
      <c r="AL39"/>
      <c r="AM39"/>
      <c r="AN39"/>
      <c r="AO39"/>
      <c r="AP39"/>
    </row>
    <row r="40" spans="3:42" s="1" customFormat="1" ht="15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AI40"/>
      <c r="AJ40"/>
      <c r="AK40"/>
      <c r="AL40"/>
      <c r="AM40"/>
      <c r="AN40"/>
      <c r="AO40"/>
      <c r="AP40"/>
    </row>
    <row r="41" spans="3:20" s="1" customFormat="1" ht="15" customHeight="1">
      <c r="C41" s="57"/>
      <c r="D41" s="58" t="s">
        <v>42</v>
      </c>
      <c r="E41" s="59" t="s">
        <v>43</v>
      </c>
      <c r="F41" s="59"/>
      <c r="G41" s="59"/>
      <c r="H41" s="59"/>
      <c r="I41" s="59"/>
      <c r="J41" s="59"/>
      <c r="K41" s="59"/>
      <c r="L41" s="60"/>
      <c r="M41" s="60"/>
      <c r="N41" s="60"/>
      <c r="O41" s="60"/>
      <c r="P41" s="60"/>
      <c r="Q41" s="61"/>
      <c r="R41"/>
      <c r="S41"/>
      <c r="T41"/>
    </row>
    <row r="42" spans="3:20" s="1" customFormat="1" ht="15" customHeight="1">
      <c r="C42" s="62" t="s">
        <v>44</v>
      </c>
      <c r="D42" s="63" t="s">
        <v>45</v>
      </c>
      <c r="E42" s="64" t="s">
        <v>46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/>
      <c r="S42"/>
      <c r="T42"/>
    </row>
    <row r="43" spans="3:20" s="1" customFormat="1" ht="15" customHeight="1">
      <c r="C43" s="67"/>
      <c r="D43" s="63" t="s">
        <v>47</v>
      </c>
      <c r="E43" s="64" t="s">
        <v>48</v>
      </c>
      <c r="F43" s="64"/>
      <c r="G43" s="64"/>
      <c r="H43" s="64"/>
      <c r="I43" s="64"/>
      <c r="J43" s="64"/>
      <c r="K43" s="64"/>
      <c r="L43" s="64"/>
      <c r="M43" s="65"/>
      <c r="N43" s="65"/>
      <c r="O43" s="65"/>
      <c r="P43" s="65"/>
      <c r="Q43" s="66"/>
      <c r="R43"/>
      <c r="S43"/>
      <c r="T43"/>
    </row>
    <row r="44" spans="3:20" s="1" customFormat="1" ht="15" customHeight="1">
      <c r="C44" s="67"/>
      <c r="D44" s="63" t="s">
        <v>49</v>
      </c>
      <c r="E44" s="64" t="s">
        <v>50</v>
      </c>
      <c r="F44" s="64"/>
      <c r="G44" s="64"/>
      <c r="H44" s="64"/>
      <c r="I44" s="64"/>
      <c r="J44" s="64"/>
      <c r="K44" s="64"/>
      <c r="L44" s="64"/>
      <c r="M44" s="65"/>
      <c r="N44" s="65"/>
      <c r="O44" s="65"/>
      <c r="P44" s="65"/>
      <c r="Q44" s="66"/>
      <c r="R44"/>
      <c r="S44"/>
      <c r="T44"/>
    </row>
    <row r="45" spans="3:20" s="1" customFormat="1" ht="12.75">
      <c r="C45" s="68"/>
      <c r="D45" s="69" t="s">
        <v>51</v>
      </c>
      <c r="E45" s="70" t="s">
        <v>52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  <c r="R45"/>
      <c r="S45"/>
      <c r="T45"/>
    </row>
    <row r="46" spans="3:20" s="1" customFormat="1" ht="12.75">
      <c r="C46"/>
      <c r="D46" s="73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3:20" s="1" customFormat="1" ht="12.75">
      <c r="C47"/>
      <c r="D47" s="73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3:20" s="1" customFormat="1" ht="12.75">
      <c r="C48"/>
      <c r="D48" s="73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3:20" s="1" customFormat="1" ht="12.75">
      <c r="C49"/>
      <c r="D49" s="73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3:20" s="1" customFormat="1" ht="12.75">
      <c r="C50"/>
      <c r="D50" s="73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3:20" s="1" customFormat="1" ht="12.75">
      <c r="C51"/>
      <c r="D51" s="73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3:20" s="1" customFormat="1" ht="12.7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 selectLockedCells="1" selectUnlockedCells="1"/>
  <mergeCells count="11">
    <mergeCell ref="B6:B7"/>
    <mergeCell ref="C6:C7"/>
    <mergeCell ref="D6:D7"/>
    <mergeCell ref="E6:E7"/>
    <mergeCell ref="F6:F7"/>
    <mergeCell ref="G6:G7"/>
    <mergeCell ref="L6:L7"/>
    <mergeCell ref="M6:AD6"/>
    <mergeCell ref="AE6:AE7"/>
    <mergeCell ref="AF6:AF7"/>
    <mergeCell ref="AG6:AG7"/>
  </mergeCells>
  <printOptions/>
  <pageMargins left="0.7" right="0.7" top="0.7875" bottom="0.7875" header="0.5118055555555555" footer="0.5118055555555555"/>
  <pageSetup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Q27" sqref="Q27"/>
    </sheetView>
  </sheetViews>
  <sheetFormatPr defaultColWidth="8.875" defaultRowHeight="12.75"/>
  <cols>
    <col min="1" max="1" width="4.875" style="0" customWidth="1"/>
    <col min="2" max="2" width="4.125" style="0" customWidth="1"/>
    <col min="3" max="3" width="19.75390625" style="0" customWidth="1"/>
    <col min="4" max="4" width="8.625" style="0" customWidth="1"/>
    <col min="5" max="14" width="6.375" style="0" customWidth="1"/>
    <col min="15" max="15" width="12.125" style="0" customWidth="1"/>
    <col min="16" max="16" width="8.875" style="0" customWidth="1"/>
    <col min="17" max="17" width="17.875" style="0" customWidth="1"/>
    <col min="18" max="18" width="7.75390625" style="0" customWidth="1"/>
    <col min="19" max="19" width="7.625" style="0" customWidth="1"/>
    <col min="20" max="21" width="15.25390625" style="0" customWidth="1"/>
    <col min="22" max="24" width="7.625" style="0" customWidth="1"/>
  </cols>
  <sheetData>
    <row r="1" spans="2:14" s="1" customFormat="1" ht="27.75" customHeight="1">
      <c r="B1"/>
      <c r="C1" s="2" t="s">
        <v>0</v>
      </c>
      <c r="D1" s="2"/>
      <c r="E1" s="2"/>
      <c r="F1" s="2"/>
      <c r="G1" s="2"/>
      <c r="H1" s="74" t="s">
        <v>53</v>
      </c>
      <c r="I1" s="2"/>
      <c r="J1" s="2"/>
      <c r="K1" s="2"/>
      <c r="L1" s="2"/>
      <c r="M1" s="4"/>
      <c r="N1" s="4"/>
    </row>
    <row r="2" spans="2:14" s="1" customFormat="1" ht="15">
      <c r="B2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4"/>
    </row>
    <row r="3" spans="2:15" s="1" customFormat="1" ht="20.25">
      <c r="B3" s="6"/>
      <c r="C3" s="7" t="s">
        <v>2</v>
      </c>
      <c r="D3" s="8"/>
      <c r="E3" s="75"/>
      <c r="F3" s="75"/>
      <c r="G3" s="75"/>
      <c r="H3" s="75"/>
      <c r="I3" s="75"/>
      <c r="J3" s="75"/>
      <c r="K3" s="75"/>
      <c r="L3" s="8"/>
      <c r="M3" s="5"/>
      <c r="N3" s="4"/>
      <c r="O3" s="10"/>
    </row>
    <row r="4" spans="2:24" s="1" customFormat="1" ht="20.25">
      <c r="B4" s="6"/>
      <c r="C4" s="7" t="s">
        <v>3</v>
      </c>
      <c r="D4" s="8"/>
      <c r="E4" s="75"/>
      <c r="F4" s="75"/>
      <c r="G4" s="75"/>
      <c r="H4" s="75"/>
      <c r="I4" s="75"/>
      <c r="J4" s="75"/>
      <c r="K4" s="75"/>
      <c r="L4" s="8"/>
      <c r="M4" s="12"/>
      <c r="N4" s="11"/>
      <c r="Q4"/>
      <c r="R4"/>
      <c r="S4"/>
      <c r="T4"/>
      <c r="U4"/>
      <c r="V4"/>
      <c r="W4"/>
      <c r="X4"/>
    </row>
    <row r="5" spans="16:25" s="1" customFormat="1" ht="12.75">
      <c r="P5" s="13"/>
      <c r="Q5"/>
      <c r="R5"/>
      <c r="S5"/>
      <c r="T5"/>
      <c r="U5"/>
      <c r="V5"/>
      <c r="W5"/>
      <c r="X5"/>
      <c r="Y5"/>
    </row>
    <row r="6" spans="2:25" s="1" customFormat="1" ht="12.75" customHeight="1">
      <c r="B6" s="119" t="s">
        <v>4</v>
      </c>
      <c r="C6" s="120" t="s">
        <v>5</v>
      </c>
      <c r="D6" s="120" t="s">
        <v>54</v>
      </c>
      <c r="E6" s="121">
        <v>1</v>
      </c>
      <c r="F6" s="121">
        <v>2</v>
      </c>
      <c r="G6" s="121">
        <v>3</v>
      </c>
      <c r="H6" s="121">
        <v>4</v>
      </c>
      <c r="I6" s="121">
        <v>5</v>
      </c>
      <c r="J6" s="121">
        <v>6</v>
      </c>
      <c r="K6" s="121">
        <v>7</v>
      </c>
      <c r="L6" s="121">
        <v>8</v>
      </c>
      <c r="M6" s="122" t="s">
        <v>55</v>
      </c>
      <c r="N6" s="122"/>
      <c r="O6" s="117" t="s">
        <v>56</v>
      </c>
      <c r="P6" s="13"/>
      <c r="Q6"/>
      <c r="R6"/>
      <c r="S6"/>
      <c r="T6"/>
      <c r="U6"/>
      <c r="V6"/>
      <c r="W6"/>
      <c r="X6"/>
      <c r="Y6"/>
    </row>
    <row r="7" spans="2:25" s="1" customFormat="1" ht="14.25">
      <c r="B7" s="119"/>
      <c r="C7" s="120"/>
      <c r="D7" s="120"/>
      <c r="E7" s="121"/>
      <c r="F7" s="121"/>
      <c r="G7" s="121"/>
      <c r="H7" s="121"/>
      <c r="I7" s="121"/>
      <c r="J7" s="121"/>
      <c r="K7" s="121"/>
      <c r="L7" s="121"/>
      <c r="M7" s="23" t="s">
        <v>21</v>
      </c>
      <c r="N7" s="22" t="s">
        <v>22</v>
      </c>
      <c r="O7" s="117"/>
      <c r="P7" s="13"/>
      <c r="Q7"/>
      <c r="R7"/>
      <c r="S7"/>
      <c r="T7"/>
      <c r="U7"/>
      <c r="V7"/>
      <c r="W7"/>
      <c r="X7"/>
      <c r="Y7"/>
    </row>
    <row r="8" spans="1:25" s="1" customFormat="1" ht="15" customHeight="1">
      <c r="A8" s="4"/>
      <c r="B8" s="26">
        <v>1</v>
      </c>
      <c r="C8" s="27"/>
      <c r="D8" s="46"/>
      <c r="E8" s="46"/>
      <c r="F8" s="46"/>
      <c r="G8" s="46"/>
      <c r="H8" s="46"/>
      <c r="I8" s="46"/>
      <c r="J8" s="46"/>
      <c r="K8" s="46"/>
      <c r="L8" s="46"/>
      <c r="M8" s="35"/>
      <c r="N8" s="35"/>
      <c r="O8" s="39"/>
      <c r="P8" s="13"/>
      <c r="Q8"/>
      <c r="R8"/>
      <c r="S8"/>
      <c r="T8"/>
      <c r="U8"/>
      <c r="V8"/>
      <c r="W8"/>
      <c r="X8"/>
      <c r="Y8"/>
    </row>
    <row r="9" spans="1:25" s="1" customFormat="1" ht="12.75" customHeight="1">
      <c r="A9"/>
      <c r="B9" s="26">
        <v>2</v>
      </c>
      <c r="C9" s="42"/>
      <c r="D9" s="46"/>
      <c r="E9" s="46"/>
      <c r="F9" s="46"/>
      <c r="G9" s="46"/>
      <c r="H9" s="46"/>
      <c r="I9" s="46"/>
      <c r="J9" s="46"/>
      <c r="K9" s="46"/>
      <c r="L9" s="46"/>
      <c r="M9" s="35"/>
      <c r="N9" s="35"/>
      <c r="O9" s="39"/>
      <c r="P9" s="13"/>
      <c r="Q9"/>
      <c r="R9"/>
      <c r="S9"/>
      <c r="T9"/>
      <c r="U9"/>
      <c r="V9"/>
      <c r="W9"/>
      <c r="X9"/>
      <c r="Y9"/>
    </row>
    <row r="10" spans="1:25" s="1" customFormat="1" ht="15" customHeight="1">
      <c r="A10"/>
      <c r="B10" s="26">
        <v>3</v>
      </c>
      <c r="C10" s="27"/>
      <c r="D10" s="46"/>
      <c r="E10" s="46"/>
      <c r="F10" s="46"/>
      <c r="G10" s="46"/>
      <c r="H10" s="46"/>
      <c r="I10" s="46"/>
      <c r="J10" s="46"/>
      <c r="K10" s="46"/>
      <c r="L10" s="46"/>
      <c r="M10" s="35"/>
      <c r="N10" s="76"/>
      <c r="O10" s="39"/>
      <c r="P10" s="13"/>
      <c r="Q10"/>
      <c r="R10"/>
      <c r="S10"/>
      <c r="T10"/>
      <c r="U10"/>
      <c r="V10"/>
      <c r="W10"/>
      <c r="X10"/>
      <c r="Y10"/>
    </row>
    <row r="11" spans="1:25" s="1" customFormat="1" ht="15" customHeight="1">
      <c r="A11"/>
      <c r="B11" s="26">
        <v>4</v>
      </c>
      <c r="C11" s="42"/>
      <c r="D11" s="46"/>
      <c r="E11" s="46"/>
      <c r="F11" s="46"/>
      <c r="G11" s="46"/>
      <c r="H11" s="46"/>
      <c r="I11" s="46"/>
      <c r="J11" s="46"/>
      <c r="K11" s="46"/>
      <c r="L11" s="46"/>
      <c r="M11" s="35"/>
      <c r="N11" s="35"/>
      <c r="O11" s="39"/>
      <c r="P11" s="13"/>
      <c r="Q11"/>
      <c r="R11"/>
      <c r="S11"/>
      <c r="T11"/>
      <c r="U11"/>
      <c r="V11"/>
      <c r="W11"/>
      <c r="X11"/>
      <c r="Y11" s="48"/>
    </row>
    <row r="12" spans="1:25" s="1" customFormat="1" ht="15" customHeight="1">
      <c r="A12" s="4"/>
      <c r="B12" s="26">
        <v>5</v>
      </c>
      <c r="C12" s="27"/>
      <c r="D12" s="46"/>
      <c r="E12" s="46"/>
      <c r="F12" s="46"/>
      <c r="G12" s="46"/>
      <c r="H12" s="46"/>
      <c r="I12" s="46"/>
      <c r="J12" s="46"/>
      <c r="K12" s="46"/>
      <c r="L12" s="46"/>
      <c r="M12" s="35"/>
      <c r="N12" s="35"/>
      <c r="O12" s="39"/>
      <c r="P12" s="13"/>
      <c r="Q12"/>
      <c r="R12"/>
      <c r="S12"/>
      <c r="T12"/>
      <c r="U12"/>
      <c r="V12"/>
      <c r="W12"/>
      <c r="X12"/>
      <c r="Y12"/>
    </row>
    <row r="13" spans="1:25" s="1" customFormat="1" ht="15" customHeight="1">
      <c r="A13" s="4"/>
      <c r="B13" s="26">
        <v>6</v>
      </c>
      <c r="C13" s="27"/>
      <c r="D13" s="46"/>
      <c r="E13" s="46"/>
      <c r="F13" s="46"/>
      <c r="G13" s="46"/>
      <c r="H13" s="46"/>
      <c r="I13" s="46"/>
      <c r="J13" s="46"/>
      <c r="K13" s="46"/>
      <c r="L13" s="46"/>
      <c r="M13" s="35"/>
      <c r="N13" s="35"/>
      <c r="O13" s="39"/>
      <c r="P13" s="13"/>
      <c r="Q13"/>
      <c r="R13"/>
      <c r="S13"/>
      <c r="T13"/>
      <c r="U13"/>
      <c r="V13"/>
      <c r="W13"/>
      <c r="X13"/>
      <c r="Y13"/>
    </row>
    <row r="14" spans="1:25" s="1" customFormat="1" ht="15" customHeight="1">
      <c r="A14" s="4"/>
      <c r="B14" s="26">
        <v>7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35"/>
      <c r="N14" s="35"/>
      <c r="O14" s="39"/>
      <c r="P14" s="13"/>
      <c r="Q14"/>
      <c r="R14"/>
      <c r="S14"/>
      <c r="T14"/>
      <c r="U14"/>
      <c r="V14"/>
      <c r="W14"/>
      <c r="X14"/>
      <c r="Y14"/>
    </row>
    <row r="15" spans="2:25" s="1" customFormat="1" ht="15" customHeight="1">
      <c r="B15" s="26">
        <v>8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35"/>
      <c r="N15" s="35"/>
      <c r="O15" s="39"/>
      <c r="P15" s="13"/>
      <c r="Q15"/>
      <c r="R15"/>
      <c r="S15"/>
      <c r="T15"/>
      <c r="U15"/>
      <c r="V15"/>
      <c r="W15"/>
      <c r="X15"/>
      <c r="Y15"/>
    </row>
    <row r="16" spans="2:25" s="1" customFormat="1" ht="15" customHeight="1">
      <c r="B16" s="26">
        <v>9</v>
      </c>
      <c r="C16" s="27"/>
      <c r="D16" s="46"/>
      <c r="E16" s="46"/>
      <c r="F16" s="46"/>
      <c r="G16" s="46"/>
      <c r="H16" s="46"/>
      <c r="I16" s="46"/>
      <c r="J16" s="46"/>
      <c r="K16" s="46"/>
      <c r="L16" s="46"/>
      <c r="M16" s="35"/>
      <c r="N16" s="35"/>
      <c r="O16" s="39"/>
      <c r="P16" s="13"/>
      <c r="Q16"/>
      <c r="R16"/>
      <c r="S16"/>
      <c r="T16"/>
      <c r="U16"/>
      <c r="V16"/>
      <c r="W16"/>
      <c r="X16"/>
      <c r="Y16"/>
    </row>
    <row r="17" spans="2:25" s="1" customFormat="1" ht="15" customHeight="1">
      <c r="B17" s="26">
        <v>10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35"/>
      <c r="N17" s="35"/>
      <c r="O17" s="39"/>
      <c r="P17" s="13"/>
      <c r="Q17"/>
      <c r="R17"/>
      <c r="S17"/>
      <c r="T17"/>
      <c r="U17"/>
      <c r="V17"/>
      <c r="W17"/>
      <c r="X17"/>
      <c r="Y17"/>
    </row>
    <row r="18" spans="2:25" s="1" customFormat="1" ht="15" customHeight="1">
      <c r="B18" s="26">
        <v>11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35"/>
      <c r="N18" s="35"/>
      <c r="O18" s="39"/>
      <c r="P18" s="13"/>
      <c r="Q18"/>
      <c r="R18"/>
      <c r="S18"/>
      <c r="T18"/>
      <c r="U18"/>
      <c r="V18"/>
      <c r="W18"/>
      <c r="X18"/>
      <c r="Y18"/>
    </row>
    <row r="19" spans="2:25" s="1" customFormat="1" ht="15" customHeight="1">
      <c r="B19" s="26">
        <v>12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35"/>
      <c r="N19" s="35"/>
      <c r="O19" s="77"/>
      <c r="P19" s="13"/>
      <c r="Q19"/>
      <c r="R19"/>
      <c r="S19"/>
      <c r="T19"/>
      <c r="U19"/>
      <c r="V19"/>
      <c r="W19"/>
      <c r="X19"/>
      <c r="Y19"/>
    </row>
    <row r="20" spans="2:25" s="1" customFormat="1" ht="15" customHeight="1">
      <c r="B20" s="26">
        <v>13</v>
      </c>
      <c r="C20" s="27"/>
      <c r="D20" s="50"/>
      <c r="E20" s="50"/>
      <c r="F20" s="50"/>
      <c r="G20" s="50"/>
      <c r="H20" s="50"/>
      <c r="I20" s="50"/>
      <c r="J20" s="50"/>
      <c r="K20" s="50"/>
      <c r="L20" s="50"/>
      <c r="M20" s="35"/>
      <c r="N20" s="35"/>
      <c r="O20" s="77"/>
      <c r="P20" s="13"/>
      <c r="Q20"/>
      <c r="R20"/>
      <c r="S20"/>
      <c r="T20"/>
      <c r="U20"/>
      <c r="V20"/>
      <c r="W20"/>
      <c r="X20"/>
      <c r="Y20"/>
    </row>
    <row r="21" spans="2:25" s="1" customFormat="1" ht="15" customHeight="1">
      <c r="B21" s="26">
        <v>14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35"/>
      <c r="N21" s="35"/>
      <c r="O21" s="77"/>
      <c r="P21" s="13"/>
      <c r="Q21"/>
      <c r="R21"/>
      <c r="S21"/>
      <c r="T21"/>
      <c r="U21"/>
      <c r="V21"/>
      <c r="W21"/>
      <c r="X21"/>
      <c r="Y21"/>
    </row>
    <row r="22" spans="2:25" s="1" customFormat="1" ht="15" customHeight="1">
      <c r="B22" s="26">
        <v>15</v>
      </c>
      <c r="C22" s="27"/>
      <c r="D22" s="46"/>
      <c r="E22" s="46"/>
      <c r="F22" s="46"/>
      <c r="G22" s="46"/>
      <c r="H22" s="46"/>
      <c r="I22" s="46"/>
      <c r="J22" s="46"/>
      <c r="K22" s="46"/>
      <c r="L22" s="46"/>
      <c r="M22" s="35"/>
      <c r="N22" s="35"/>
      <c r="O22" s="77"/>
      <c r="P22" s="13"/>
      <c r="Q22"/>
      <c r="R22"/>
      <c r="S22"/>
      <c r="T22"/>
      <c r="U22"/>
      <c r="V22"/>
      <c r="W22"/>
      <c r="X22"/>
      <c r="Y22"/>
    </row>
    <row r="23" spans="2:25" s="1" customFormat="1" ht="15" customHeight="1">
      <c r="B23" s="26">
        <v>16</v>
      </c>
      <c r="C23" s="27"/>
      <c r="D23" s="46"/>
      <c r="E23" s="46"/>
      <c r="F23" s="46"/>
      <c r="G23" s="46"/>
      <c r="H23" s="46"/>
      <c r="I23" s="46"/>
      <c r="J23" s="46"/>
      <c r="K23" s="46"/>
      <c r="L23" s="46"/>
      <c r="M23" s="35"/>
      <c r="N23" s="35"/>
      <c r="O23" s="77"/>
      <c r="P23" s="13"/>
      <c r="Q23"/>
      <c r="R23"/>
      <c r="S23"/>
      <c r="T23"/>
      <c r="U23"/>
      <c r="V23"/>
      <c r="W23"/>
      <c r="X23"/>
      <c r="Y23"/>
    </row>
    <row r="24" spans="2:25" s="1" customFormat="1" ht="15" customHeight="1">
      <c r="B24" s="26">
        <v>17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35"/>
      <c r="N24" s="35"/>
      <c r="O24" s="39"/>
      <c r="P24" s="13"/>
      <c r="Q24"/>
      <c r="R24"/>
      <c r="S24"/>
      <c r="T24"/>
      <c r="U24"/>
      <c r="V24"/>
      <c r="W24"/>
      <c r="X24"/>
      <c r="Y24"/>
    </row>
    <row r="25" spans="2:25" s="1" customFormat="1" ht="15" customHeight="1">
      <c r="B25" s="26">
        <v>18</v>
      </c>
      <c r="C25" s="27"/>
      <c r="D25" s="46"/>
      <c r="E25" s="46"/>
      <c r="F25" s="46"/>
      <c r="G25" s="46"/>
      <c r="H25" s="46"/>
      <c r="I25" s="46"/>
      <c r="J25" s="46"/>
      <c r="K25" s="46"/>
      <c r="L25" s="46"/>
      <c r="M25" s="35"/>
      <c r="N25" s="35"/>
      <c r="O25" s="53"/>
      <c r="P25" s="13"/>
      <c r="Q25"/>
      <c r="R25"/>
      <c r="S25"/>
      <c r="T25"/>
      <c r="U25"/>
      <c r="V25"/>
      <c r="W25"/>
      <c r="X25"/>
      <c r="Y25"/>
    </row>
    <row r="26" spans="2:25" s="1" customFormat="1" ht="15" customHeight="1">
      <c r="B26" s="26">
        <v>19</v>
      </c>
      <c r="C26" s="27"/>
      <c r="D26" s="46"/>
      <c r="E26" s="46"/>
      <c r="F26" s="46"/>
      <c r="G26" s="46"/>
      <c r="H26" s="46"/>
      <c r="I26" s="46"/>
      <c r="J26" s="46"/>
      <c r="K26" s="46"/>
      <c r="L26" s="46"/>
      <c r="M26" s="35"/>
      <c r="N26" s="35"/>
      <c r="O26" s="53"/>
      <c r="P26" s="13"/>
      <c r="Q26"/>
      <c r="R26"/>
      <c r="S26"/>
      <c r="T26"/>
      <c r="U26"/>
      <c r="V26"/>
      <c r="W26"/>
      <c r="X26"/>
      <c r="Y26"/>
    </row>
    <row r="27" spans="2:25" s="1" customFormat="1" ht="15" customHeight="1">
      <c r="B27" s="26">
        <v>20</v>
      </c>
      <c r="C27" s="27"/>
      <c r="D27" s="46"/>
      <c r="E27" s="46"/>
      <c r="F27" s="46"/>
      <c r="G27" s="46"/>
      <c r="H27" s="46"/>
      <c r="I27" s="46"/>
      <c r="J27" s="46"/>
      <c r="K27" s="46"/>
      <c r="L27" s="46"/>
      <c r="M27" s="35"/>
      <c r="N27" s="35"/>
      <c r="O27" s="53"/>
      <c r="P27" s="13"/>
      <c r="Q27"/>
      <c r="R27"/>
      <c r="S27"/>
      <c r="T27"/>
      <c r="U27"/>
      <c r="V27"/>
      <c r="W27"/>
      <c r="X27"/>
      <c r="Y27"/>
    </row>
    <row r="28" spans="2:25" s="1" customFormat="1" ht="15" customHeight="1">
      <c r="B28" s="26">
        <v>21</v>
      </c>
      <c r="C28" s="27"/>
      <c r="D28" s="46"/>
      <c r="E28" s="46"/>
      <c r="F28" s="46"/>
      <c r="G28" s="46"/>
      <c r="H28" s="46"/>
      <c r="I28" s="46"/>
      <c r="J28" s="46"/>
      <c r="K28" s="46"/>
      <c r="L28" s="46"/>
      <c r="M28" s="35"/>
      <c r="N28" s="35"/>
      <c r="O28" s="53"/>
      <c r="P28" s="13"/>
      <c r="Q28"/>
      <c r="R28"/>
      <c r="S28"/>
      <c r="T28"/>
      <c r="U28"/>
      <c r="V28"/>
      <c r="W28"/>
      <c r="X28"/>
      <c r="Y28"/>
    </row>
    <row r="29" spans="2:25" s="1" customFormat="1" ht="15" customHeight="1">
      <c r="B29" s="26">
        <v>22</v>
      </c>
      <c r="C29" s="27"/>
      <c r="D29" s="46"/>
      <c r="E29" s="46"/>
      <c r="F29" s="46"/>
      <c r="G29" s="46"/>
      <c r="H29" s="46"/>
      <c r="I29" s="46"/>
      <c r="J29" s="46"/>
      <c r="K29" s="46"/>
      <c r="L29" s="46"/>
      <c r="M29" s="35"/>
      <c r="N29" s="35"/>
      <c r="O29" s="53"/>
      <c r="P29" s="13"/>
      <c r="Q29"/>
      <c r="R29"/>
      <c r="S29"/>
      <c r="T29"/>
      <c r="U29"/>
      <c r="V29"/>
      <c r="W29"/>
      <c r="X29"/>
      <c r="Y29"/>
    </row>
    <row r="30" spans="2:25" s="1" customFormat="1" ht="15" customHeight="1">
      <c r="B30" s="26">
        <v>23</v>
      </c>
      <c r="C30" s="27"/>
      <c r="D30" s="46"/>
      <c r="E30" s="46"/>
      <c r="F30" s="46"/>
      <c r="G30" s="46"/>
      <c r="H30" s="46"/>
      <c r="I30" s="46"/>
      <c r="J30" s="46"/>
      <c r="K30" s="46"/>
      <c r="L30" s="46"/>
      <c r="M30" s="35"/>
      <c r="N30" s="35"/>
      <c r="O30" s="53"/>
      <c r="P30" s="13"/>
      <c r="Q30"/>
      <c r="R30"/>
      <c r="S30"/>
      <c r="T30"/>
      <c r="U30"/>
      <c r="V30"/>
      <c r="W30"/>
      <c r="X30"/>
      <c r="Y30"/>
    </row>
    <row r="31" spans="2:25" s="1" customFormat="1" ht="15" customHeight="1">
      <c r="B31" s="26">
        <v>24</v>
      </c>
      <c r="C31" s="27"/>
      <c r="D31" s="46"/>
      <c r="E31" s="46"/>
      <c r="F31" s="46"/>
      <c r="G31" s="46"/>
      <c r="H31" s="46"/>
      <c r="I31" s="46"/>
      <c r="J31" s="46"/>
      <c r="K31" s="46"/>
      <c r="L31" s="46"/>
      <c r="M31" s="35"/>
      <c r="N31" s="35"/>
      <c r="O31" s="53"/>
      <c r="P31" s="13"/>
      <c r="Q31"/>
      <c r="R31"/>
      <c r="S31"/>
      <c r="T31"/>
      <c r="U31"/>
      <c r="V31"/>
      <c r="W31"/>
      <c r="X31"/>
      <c r="Y31"/>
    </row>
    <row r="32" spans="2:25" s="1" customFormat="1" ht="15" customHeight="1">
      <c r="B32" s="26">
        <v>25</v>
      </c>
      <c r="C32" s="27"/>
      <c r="D32" s="46"/>
      <c r="E32" s="46"/>
      <c r="F32" s="46"/>
      <c r="G32" s="46"/>
      <c r="H32" s="46"/>
      <c r="I32" s="46"/>
      <c r="J32" s="46"/>
      <c r="K32" s="46"/>
      <c r="L32" s="46"/>
      <c r="M32" s="35"/>
      <c r="N32" s="35"/>
      <c r="O32" s="53"/>
      <c r="P32" s="13"/>
      <c r="Q32"/>
      <c r="R32"/>
      <c r="S32"/>
      <c r="T32"/>
      <c r="U32"/>
      <c r="V32"/>
      <c r="W32"/>
      <c r="X32"/>
      <c r="Y32"/>
    </row>
    <row r="33" spans="1:25" s="1" customFormat="1" ht="15" customHeight="1">
      <c r="A3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Q33"/>
      <c r="R33"/>
      <c r="S33"/>
      <c r="T33"/>
      <c r="U33"/>
      <c r="V33"/>
      <c r="W33"/>
      <c r="X33"/>
      <c r="Y33"/>
    </row>
    <row r="34" spans="2:24" s="1" customFormat="1" ht="1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2:24" s="1" customFormat="1" ht="1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2:24" s="1" customFormat="1" ht="1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2:16" s="1" customFormat="1" ht="1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s="1" customFormat="1" ht="1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s="1" customFormat="1" ht="1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s="1" customFormat="1" ht="1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s="1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s="1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1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4" s="1" customFormat="1" ht="12.75">
      <c r="C45"/>
      <c r="D45" s="73"/>
      <c r="E45" s="73"/>
      <c r="F45" s="73"/>
      <c r="G45" s="73"/>
      <c r="H45" s="73"/>
      <c r="I45" s="73"/>
      <c r="J45" s="73"/>
      <c r="K45" s="73"/>
      <c r="L45" s="73"/>
      <c r="M45"/>
      <c r="N45"/>
    </row>
    <row r="46" spans="3:14" s="1" customFormat="1" ht="12.75">
      <c r="C46"/>
      <c r="D46" s="73"/>
      <c r="E46" s="73"/>
      <c r="F46" s="73"/>
      <c r="G46" s="73"/>
      <c r="H46" s="73"/>
      <c r="I46" s="73"/>
      <c r="J46" s="73"/>
      <c r="K46" s="73"/>
      <c r="L46" s="73"/>
      <c r="M46"/>
      <c r="N46"/>
    </row>
    <row r="47" spans="3:14" s="1" customFormat="1" ht="12.75">
      <c r="C47"/>
      <c r="D47" s="73"/>
      <c r="E47" s="73"/>
      <c r="F47" s="73"/>
      <c r="G47" s="73"/>
      <c r="H47" s="73"/>
      <c r="I47" s="73"/>
      <c r="J47" s="73"/>
      <c r="K47" s="73"/>
      <c r="L47" s="73"/>
      <c r="M47"/>
      <c r="N47"/>
    </row>
    <row r="48" spans="3:14" s="1" customFormat="1" ht="12.75">
      <c r="C48"/>
      <c r="D48"/>
      <c r="E48"/>
      <c r="F48"/>
      <c r="G48"/>
      <c r="H48"/>
      <c r="I48"/>
      <c r="J48"/>
      <c r="K48"/>
      <c r="L48"/>
      <c r="M48"/>
      <c r="N48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</sheetData>
  <sheetProtection selectLockedCells="1" selectUnlockedCells="1"/>
  <mergeCells count="13">
    <mergeCell ref="B6:B7"/>
    <mergeCell ref="C6:C7"/>
    <mergeCell ref="D6:D7"/>
    <mergeCell ref="E6:E7"/>
    <mergeCell ref="F6:F7"/>
    <mergeCell ref="G6:G7"/>
    <mergeCell ref="O6:O7"/>
    <mergeCell ref="H6:H7"/>
    <mergeCell ref="I6:I7"/>
    <mergeCell ref="J6:J7"/>
    <mergeCell ref="K6:K7"/>
    <mergeCell ref="L6:L7"/>
    <mergeCell ref="M6:N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2020-06-21T15:46:14Z</cp:lastPrinted>
  <dcterms:created xsi:type="dcterms:W3CDTF">2016-07-18T08:48:50Z</dcterms:created>
  <dcterms:modified xsi:type="dcterms:W3CDTF">2020-07-13T15:09:05Z</dcterms:modified>
  <cp:category/>
  <cp:version/>
  <cp:contentType/>
  <cp:contentStatus/>
</cp:coreProperties>
</file>